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fietz\Desktop\"/>
    </mc:Choice>
  </mc:AlternateContent>
  <xr:revisionPtr revIDLastSave="0" documentId="8_{A93A0E17-3BCA-455B-B2D3-D6D09290FAFD}" xr6:coauthVersionLast="36" xr6:coauthVersionMax="36" xr10:uidLastSave="{00000000-0000-0000-0000-000000000000}"/>
  <bookViews>
    <workbookView xWindow="0" yWindow="0" windowWidth="28800" windowHeight="11865" tabRatio="598" xr2:uid="{00000000-000D-0000-FFFF-FFFF00000000}"/>
  </bookViews>
  <sheets>
    <sheet name="Statistik 1" sheetId="1" r:id="rId1"/>
  </sheets>
  <definedNames>
    <definedName name="_xlnm.Print_Area" localSheetId="0">'Statistik 1'!$A$1:$DD$34</definedName>
  </definedNames>
  <calcPr calcId="191029"/>
</workbook>
</file>

<file path=xl/calcChain.xml><?xml version="1.0" encoding="utf-8"?>
<calcChain xmlns="http://schemas.openxmlformats.org/spreadsheetml/2006/main">
  <c r="Q21" i="1" l="1"/>
  <c r="Q11" i="1" l="1"/>
  <c r="Z26" i="1" l="1"/>
  <c r="AB9" i="1" l="1"/>
  <c r="AQ9" i="1"/>
  <c r="BU12" i="1" l="1"/>
  <c r="AB12" i="1"/>
  <c r="AB20" i="1" l="1"/>
  <c r="AQ16" i="1" l="1"/>
  <c r="AR16" i="1"/>
  <c r="AS16" i="1"/>
  <c r="AT16" i="1"/>
  <c r="AU16" i="1"/>
  <c r="AQ17" i="1"/>
  <c r="AR17" i="1"/>
  <c r="AS17" i="1"/>
  <c r="AT17" i="1"/>
  <c r="AU17" i="1"/>
  <c r="DD26" i="1" l="1"/>
  <c r="Q25" i="1" l="1"/>
  <c r="AB19" i="1" l="1"/>
  <c r="Q16" i="1" l="1"/>
  <c r="Q14" i="1" l="1"/>
  <c r="AQ12" i="1" l="1"/>
  <c r="B26" i="1" l="1"/>
  <c r="AF14" i="1" l="1"/>
  <c r="AF9" i="1"/>
  <c r="AU9" i="1"/>
  <c r="BY9" i="1"/>
  <c r="CB26" i="1" l="1"/>
  <c r="CC26" i="1"/>
  <c r="CD26" i="1"/>
  <c r="CE26" i="1"/>
  <c r="CF26" i="1"/>
  <c r="CG26" i="1"/>
  <c r="CH26" i="1"/>
  <c r="CI26" i="1"/>
  <c r="CJ26" i="1"/>
  <c r="CK26" i="1"/>
  <c r="CL26" i="1"/>
  <c r="CM26" i="1"/>
  <c r="CN26" i="1"/>
  <c r="CO26" i="1"/>
  <c r="CP26" i="1"/>
  <c r="CQ26" i="1"/>
  <c r="CR26" i="1"/>
  <c r="CS26" i="1"/>
  <c r="CT26" i="1"/>
  <c r="CU26" i="1"/>
  <c r="CV26" i="1"/>
  <c r="CW26" i="1"/>
  <c r="CX26" i="1"/>
  <c r="CY26" i="1"/>
  <c r="CZ26" i="1"/>
  <c r="DA26" i="1"/>
  <c r="DB26" i="1"/>
  <c r="DC26" i="1"/>
  <c r="CA26" i="1"/>
  <c r="BZ26" i="1"/>
  <c r="AY26" i="1"/>
  <c r="AZ26" i="1"/>
  <c r="BU25" i="1"/>
  <c r="BY21" i="1"/>
  <c r="BU11" i="1"/>
  <c r="BV11" i="1"/>
  <c r="BW11" i="1"/>
  <c r="BX11" i="1"/>
  <c r="BY11" i="1"/>
  <c r="BV12" i="1"/>
  <c r="BW12" i="1"/>
  <c r="BX12" i="1"/>
  <c r="BY12" i="1"/>
  <c r="BU13" i="1"/>
  <c r="BV13" i="1"/>
  <c r="BW13" i="1"/>
  <c r="BX13" i="1"/>
  <c r="BY13" i="1"/>
  <c r="BU14" i="1"/>
  <c r="BV14" i="1"/>
  <c r="BW14" i="1"/>
  <c r="BX14" i="1"/>
  <c r="BY14" i="1"/>
  <c r="BU15" i="1"/>
  <c r="BV15" i="1"/>
  <c r="BW15" i="1"/>
  <c r="BX15" i="1"/>
  <c r="BY15" i="1"/>
  <c r="BU16" i="1"/>
  <c r="BV16" i="1"/>
  <c r="BW16" i="1"/>
  <c r="BX16" i="1"/>
  <c r="BY16" i="1"/>
  <c r="BU17" i="1"/>
  <c r="BV17" i="1"/>
  <c r="BW17" i="1"/>
  <c r="BX17" i="1"/>
  <c r="BY17" i="1"/>
  <c r="BU18" i="1"/>
  <c r="BV18" i="1"/>
  <c r="BW18" i="1"/>
  <c r="BX18" i="1"/>
  <c r="BY18" i="1"/>
  <c r="BU19" i="1"/>
  <c r="BV19" i="1"/>
  <c r="BW19" i="1"/>
  <c r="BX19" i="1"/>
  <c r="BY19" i="1"/>
  <c r="BU20" i="1"/>
  <c r="BV20" i="1"/>
  <c r="BW20" i="1"/>
  <c r="BX20" i="1"/>
  <c r="BY20" i="1"/>
  <c r="BU21" i="1"/>
  <c r="BV21" i="1"/>
  <c r="BW21" i="1"/>
  <c r="BX21" i="1"/>
  <c r="BU22" i="1"/>
  <c r="BV22" i="1"/>
  <c r="BW22" i="1"/>
  <c r="BX22" i="1"/>
  <c r="BY22" i="1"/>
  <c r="BU23" i="1"/>
  <c r="BV23" i="1"/>
  <c r="BW23" i="1"/>
  <c r="BX23" i="1"/>
  <c r="BY23" i="1"/>
  <c r="BU24" i="1"/>
  <c r="BV24" i="1"/>
  <c r="BW24" i="1"/>
  <c r="BX24" i="1"/>
  <c r="BY24" i="1"/>
  <c r="BV25" i="1"/>
  <c r="BW25" i="1"/>
  <c r="BX25" i="1"/>
  <c r="BY25" i="1"/>
  <c r="BY10" i="1"/>
  <c r="BX10" i="1"/>
  <c r="BW10" i="1"/>
  <c r="BV10" i="1"/>
  <c r="BV9" i="1"/>
  <c r="AR12" i="1"/>
  <c r="AS12" i="1"/>
  <c r="AT12" i="1"/>
  <c r="AU11" i="1"/>
  <c r="BX9" i="1"/>
  <c r="BW9" i="1"/>
  <c r="BS26" i="1"/>
  <c r="BT26" i="1"/>
  <c r="BR26" i="1"/>
  <c r="BN26" i="1"/>
  <c r="BO26" i="1"/>
  <c r="BY26" i="1" l="1"/>
  <c r="BW26" i="1"/>
  <c r="BX26" i="1"/>
  <c r="BI26" i="1"/>
  <c r="BD26" i="1"/>
  <c r="BE26" i="1"/>
  <c r="AT9" i="1"/>
  <c r="AX26" i="1"/>
  <c r="AU12" i="1"/>
  <c r="AP26" i="1"/>
  <c r="AO26" i="1"/>
  <c r="AN26" i="1"/>
  <c r="AM26" i="1"/>
  <c r="AK26" i="1"/>
  <c r="AJ26" i="1"/>
  <c r="AH26" i="1"/>
  <c r="AI26" i="1"/>
  <c r="AG26" i="1"/>
  <c r="AT15" i="1"/>
  <c r="AS14" i="1"/>
  <c r="AF16" i="1"/>
  <c r="AE16" i="1"/>
  <c r="AD16" i="1"/>
  <c r="AD12" i="1"/>
  <c r="AV26" i="1"/>
  <c r="AR10" i="1"/>
  <c r="AS10" i="1"/>
  <c r="AT10" i="1"/>
  <c r="AU10" i="1"/>
  <c r="AR11" i="1"/>
  <c r="AS11" i="1"/>
  <c r="AT11" i="1"/>
  <c r="AR13" i="1"/>
  <c r="AS13" i="1"/>
  <c r="AT13" i="1"/>
  <c r="AU13" i="1"/>
  <c r="AR14" i="1"/>
  <c r="AT14" i="1"/>
  <c r="AU14" i="1"/>
  <c r="AR15" i="1"/>
  <c r="AS15" i="1"/>
  <c r="AU15" i="1"/>
  <c r="AR18" i="1"/>
  <c r="AS18" i="1"/>
  <c r="AT18" i="1"/>
  <c r="AU18" i="1"/>
  <c r="AR19" i="1"/>
  <c r="AS19" i="1"/>
  <c r="AT19" i="1"/>
  <c r="AU19" i="1"/>
  <c r="AR20" i="1"/>
  <c r="AS20" i="1"/>
  <c r="AT20" i="1"/>
  <c r="AU20" i="1"/>
  <c r="AR21" i="1"/>
  <c r="AS21" i="1"/>
  <c r="AT21" i="1"/>
  <c r="AU21" i="1"/>
  <c r="AR22" i="1"/>
  <c r="AS22" i="1"/>
  <c r="AT22" i="1"/>
  <c r="AU22" i="1"/>
  <c r="AR23" i="1"/>
  <c r="AS23" i="1"/>
  <c r="AT23" i="1"/>
  <c r="AU23" i="1"/>
  <c r="AR24" i="1"/>
  <c r="AS24" i="1"/>
  <c r="AT24" i="1"/>
  <c r="AU24" i="1"/>
  <c r="AR25" i="1"/>
  <c r="AS25" i="1"/>
  <c r="AT25" i="1"/>
  <c r="AU25" i="1"/>
  <c r="AS9" i="1"/>
  <c r="AR9" i="1"/>
  <c r="AQ13" i="1"/>
  <c r="AF10" i="1"/>
  <c r="AE10" i="1"/>
  <c r="AC10" i="1"/>
  <c r="AD10" i="1"/>
  <c r="AC11" i="1"/>
  <c r="AD11" i="1"/>
  <c r="AE11" i="1"/>
  <c r="AF11" i="1"/>
  <c r="AC12" i="1"/>
  <c r="AE12" i="1"/>
  <c r="AF12" i="1"/>
  <c r="AC13" i="1"/>
  <c r="AD13" i="1"/>
  <c r="AE13" i="1"/>
  <c r="AF13" i="1"/>
  <c r="AC14" i="1"/>
  <c r="AD14" i="1"/>
  <c r="AE14" i="1"/>
  <c r="AC15" i="1"/>
  <c r="AD15" i="1"/>
  <c r="AE15" i="1"/>
  <c r="AF15" i="1"/>
  <c r="AC16" i="1"/>
  <c r="AC17" i="1"/>
  <c r="AD17" i="1"/>
  <c r="AE17" i="1"/>
  <c r="AF17" i="1"/>
  <c r="AC18" i="1"/>
  <c r="AD18" i="1"/>
  <c r="AE18" i="1"/>
  <c r="AF18" i="1"/>
  <c r="AC19" i="1"/>
  <c r="AD19" i="1"/>
  <c r="AE19" i="1"/>
  <c r="AF19" i="1"/>
  <c r="AC20" i="1"/>
  <c r="AD20" i="1"/>
  <c r="AE20" i="1"/>
  <c r="AF20" i="1"/>
  <c r="AC21" i="1"/>
  <c r="AD21" i="1"/>
  <c r="AE21" i="1"/>
  <c r="AF21" i="1"/>
  <c r="AC22" i="1"/>
  <c r="AD22" i="1"/>
  <c r="AE22" i="1"/>
  <c r="AF22" i="1"/>
  <c r="AC23" i="1"/>
  <c r="AD23" i="1"/>
  <c r="AE23" i="1"/>
  <c r="AF23" i="1"/>
  <c r="AC24" i="1"/>
  <c r="AD24" i="1"/>
  <c r="AE24" i="1"/>
  <c r="AF24" i="1"/>
  <c r="AC25" i="1"/>
  <c r="AD25" i="1"/>
  <c r="AE25" i="1"/>
  <c r="AF25" i="1"/>
  <c r="AB14" i="1"/>
  <c r="AB10" i="1"/>
  <c r="AC9" i="1"/>
  <c r="AD9" i="1"/>
  <c r="AE9" i="1"/>
  <c r="Y26" i="1"/>
  <c r="Q9" i="1"/>
  <c r="T26" i="1"/>
  <c r="N26" i="1"/>
  <c r="I26" i="1"/>
  <c r="AC26" i="1" l="1"/>
  <c r="AR26" i="1"/>
  <c r="AU26" i="1"/>
  <c r="AT26" i="1"/>
  <c r="AS26" i="1"/>
  <c r="AD26" i="1"/>
  <c r="AE26" i="1"/>
  <c r="AF26" i="1"/>
  <c r="D26" i="1"/>
  <c r="E26" i="1"/>
  <c r="Q18" i="1" l="1"/>
  <c r="BU9" i="1" l="1"/>
  <c r="BU10" i="1" l="1"/>
  <c r="AQ15" i="1"/>
  <c r="AQ18" i="1"/>
  <c r="AQ19" i="1"/>
  <c r="AQ20" i="1"/>
  <c r="AQ21" i="1"/>
  <c r="AQ22" i="1"/>
  <c r="AQ23" i="1"/>
  <c r="AQ24" i="1"/>
  <c r="AQ25" i="1"/>
  <c r="AQ10" i="1"/>
  <c r="AQ11" i="1"/>
  <c r="AQ14" i="1"/>
  <c r="AB11" i="1"/>
  <c r="AB13" i="1"/>
  <c r="AB15" i="1"/>
  <c r="AB16" i="1"/>
  <c r="AB17" i="1"/>
  <c r="AB18" i="1"/>
  <c r="AB21" i="1"/>
  <c r="AB22" i="1"/>
  <c r="AB23" i="1"/>
  <c r="AB24" i="1"/>
  <c r="AB25" i="1"/>
  <c r="AQ26" i="1" l="1"/>
  <c r="AB26" i="1"/>
  <c r="BU26" i="1"/>
  <c r="C26" i="1" l="1"/>
  <c r="F26" i="1"/>
  <c r="G26" i="1"/>
  <c r="H26" i="1"/>
  <c r="J26" i="1"/>
  <c r="K26" i="1"/>
  <c r="Q10" i="1" l="1"/>
  <c r="Q12" i="1"/>
  <c r="Q13" i="1"/>
  <c r="Q15" i="1"/>
  <c r="Q17" i="1"/>
  <c r="Q19" i="1"/>
  <c r="Q20" i="1"/>
  <c r="Q22" i="1"/>
  <c r="Q23" i="1"/>
  <c r="Q24" i="1"/>
  <c r="BM26" i="1" l="1"/>
  <c r="BH26" i="1"/>
  <c r="BC26" i="1"/>
  <c r="U26" i="1"/>
  <c r="O26" i="1"/>
  <c r="BV26" i="1" l="1"/>
  <c r="AW26" i="1"/>
  <c r="BL26" i="1"/>
  <c r="BK26" i="1"/>
  <c r="S26" i="1"/>
  <c r="R26" i="1"/>
  <c r="BP26" i="1"/>
  <c r="BF26" i="1"/>
  <c r="BA26" i="1"/>
  <c r="AL26" i="1"/>
  <c r="W26" i="1"/>
  <c r="P26" i="1"/>
  <c r="M26" i="1"/>
  <c r="BQ26" i="1"/>
  <c r="BJ26" i="1"/>
  <c r="BG26" i="1"/>
  <c r="BB26" i="1"/>
  <c r="AA26" i="1"/>
  <c r="X26" i="1"/>
  <c r="V26" i="1"/>
  <c r="L26" i="1"/>
  <c r="Q26" i="1" l="1"/>
</calcChain>
</file>

<file path=xl/sharedStrings.xml><?xml version="1.0" encoding="utf-8"?>
<sst xmlns="http://schemas.openxmlformats.org/spreadsheetml/2006/main" count="161" uniqueCount="58">
  <si>
    <t>Gesamt</t>
  </si>
  <si>
    <t>weibl.</t>
  </si>
  <si>
    <t>gesamt</t>
  </si>
  <si>
    <t>%-Anteil
weibl.</t>
  </si>
  <si>
    <t>Bewerbungsgespräche</t>
  </si>
  <si>
    <t>Freiwillige</t>
  </si>
  <si>
    <t>Gesamtzahl</t>
  </si>
  <si>
    <t>jünger als 18 Jahre</t>
  </si>
  <si>
    <t>18 Jahre und älter</t>
  </si>
  <si>
    <t>ohne Schulabschluss</t>
  </si>
  <si>
    <t>Hauptschulabschluss</t>
  </si>
  <si>
    <t>Fachhochulreife, Hochschulreife</t>
  </si>
  <si>
    <t>Ausbildung/Studium (nur höchster Abschluss)</t>
  </si>
  <si>
    <t>abgebrochene Berufsausbildung</t>
  </si>
  <si>
    <t>abgeschlossene Berufsausbildung</t>
  </si>
  <si>
    <t>abgebrochenes Hochschulstudium</t>
  </si>
  <si>
    <t>abgeschlossenes Hochschulstudium</t>
  </si>
  <si>
    <t>Bayern</t>
  </si>
  <si>
    <t>Berlin</t>
  </si>
  <si>
    <t>Brandenburg</t>
  </si>
  <si>
    <t>Bremen</t>
  </si>
  <si>
    <t>Hamburg</t>
  </si>
  <si>
    <t>Hessen</t>
  </si>
  <si>
    <t>NRW</t>
  </si>
  <si>
    <t>Saarland</t>
  </si>
  <si>
    <t>Sachsen</t>
  </si>
  <si>
    <t>Sachsen-Anh.</t>
  </si>
  <si>
    <t>Thüringen</t>
  </si>
  <si>
    <t>bei FÖJ Ausland</t>
  </si>
  <si>
    <t>Land/Kontinent; Anzahl Freiwillige</t>
  </si>
  <si>
    <t>Bewerbungen</t>
  </si>
  <si>
    <t>keine Angabe</t>
  </si>
  <si>
    <r>
      <t xml:space="preserve">Bewerbungen für den erfragten Jahrgang </t>
    </r>
    <r>
      <rPr>
        <b/>
        <vertAlign val="superscript"/>
        <sz val="14"/>
        <color indexed="8"/>
        <rFont val="Arial"/>
        <family val="2"/>
      </rPr>
      <t>1</t>
    </r>
    <r>
      <rPr>
        <b/>
        <sz val="14"/>
        <color indexed="8"/>
        <rFont val="Arial"/>
        <family val="2"/>
      </rPr>
      <t xml:space="preserve"> </t>
    </r>
  </si>
  <si>
    <r>
      <t>Alter</t>
    </r>
    <r>
      <rPr>
        <b/>
        <vertAlign val="superscript"/>
        <sz val="14"/>
        <color indexed="8"/>
        <rFont val="Arial"/>
        <family val="2"/>
      </rPr>
      <t>4</t>
    </r>
  </si>
  <si>
    <r>
      <t>Bildungsabschluss (nur höchster Abschluss)</t>
    </r>
    <r>
      <rPr>
        <b/>
        <vertAlign val="superscript"/>
        <sz val="14"/>
        <color indexed="8"/>
        <rFont val="Arial"/>
        <family val="2"/>
      </rPr>
      <t>5</t>
    </r>
  </si>
  <si>
    <r>
      <t>Neuzugänge seit Projektbeginn</t>
    </r>
    <r>
      <rPr>
        <b/>
        <vertAlign val="superscript"/>
        <sz val="14"/>
        <color indexed="8"/>
        <rFont val="Arial"/>
        <family val="2"/>
      </rPr>
      <t>2</t>
    </r>
  </si>
  <si>
    <r>
      <t>Verbliebene/Verlängerer aus dem vorherigen Zyklus</t>
    </r>
    <r>
      <rPr>
        <b/>
        <vertAlign val="superscript"/>
        <sz val="14"/>
        <color indexed="8"/>
        <rFont val="Arial"/>
        <family val="2"/>
      </rPr>
      <t>3</t>
    </r>
  </si>
  <si>
    <t xml:space="preserve">männl. </t>
  </si>
  <si>
    <t>divers</t>
  </si>
  <si>
    <t>ohne Berufsausbildung/ohne Hochschulstudium</t>
  </si>
  <si>
    <r>
      <rPr>
        <vertAlign val="superscript"/>
        <sz val="11"/>
        <rFont val="Arial"/>
        <family val="2"/>
      </rPr>
      <t>1</t>
    </r>
    <r>
      <rPr>
        <sz val="11"/>
        <rFont val="Arial"/>
        <family val="2"/>
      </rPr>
      <t xml:space="preserve">Hinsichtlich der Zahl der Anfragen, der Bewerber/innen und der Bewerbungsgespräche sind realitätsnahe Schätzwerte legitim, sollten Sie bzw. die Träger keine separate Zählung durchführen. </t>
    </r>
  </si>
  <si>
    <r>
      <rPr>
        <vertAlign val="superscript"/>
        <sz val="11"/>
        <rFont val="Arial"/>
        <family val="2"/>
      </rPr>
      <t>4</t>
    </r>
    <r>
      <rPr>
        <sz val="11"/>
        <rFont val="Arial"/>
        <family val="2"/>
      </rPr>
      <t>Altersangabe zum Stichtag 01.12.</t>
    </r>
  </si>
  <si>
    <r>
      <rPr>
        <vertAlign val="superscript"/>
        <sz val="11"/>
        <rFont val="Arial"/>
        <family val="2"/>
      </rPr>
      <t>5</t>
    </r>
    <r>
      <rPr>
        <sz val="11"/>
        <rFont val="Arial"/>
        <family val="2"/>
      </rPr>
      <t xml:space="preserve">Für Jugendliche aus dem Ausland gilt der Bildungsabschluss aus dem Herkunftsland. </t>
    </r>
  </si>
  <si>
    <r>
      <rPr>
        <vertAlign val="superscript"/>
        <sz val="11"/>
        <rFont val="Arial"/>
        <family val="2"/>
      </rPr>
      <t>3</t>
    </r>
    <r>
      <rPr>
        <sz val="11"/>
        <rFont val="Arial"/>
        <family val="2"/>
      </rPr>
      <t>Verbliebene: Alle Freiwilligen, die aus dem vorherigen Zyklus verblieben sind (also ihr FÖJ vor dem 01.08. bzw. 01.09. des in der Stichtagsstatistik abgefragten Jahres begonnen haben) und zum 01.12. im Dienst waren.</t>
    </r>
  </si>
  <si>
    <t>Allgemeine Angaben (Alle Angaben zu Alter, Bildungsabschluss sowie Ausbildung/Studium beziehen sich auf die Gesamtzahl der Freiwilligen zum Stichtag 01.12. und nicht nur auf die Neuzugänge.)</t>
  </si>
  <si>
    <r>
      <rPr>
        <vertAlign val="superscript"/>
        <sz val="11"/>
        <rFont val="Arial"/>
        <family val="2"/>
      </rPr>
      <t>2</t>
    </r>
    <r>
      <rPr>
        <sz val="11"/>
        <rFont val="Arial"/>
        <family val="2"/>
      </rPr>
      <t>Neuzugänge: Alle Freiwilligen, die nach dem 31.07. bzw. 31.08. und vor dem 02.12. des in der Stichtagsstatistik abgefragten Jahres ihr FÖJ begonnen haben und am 01.12. noch im Dienst sind.</t>
    </r>
  </si>
  <si>
    <t>Mittlere Reife, Fach-oberschulreife, Mittlerer Schulabschluss, Realschulabschluss</t>
  </si>
  <si>
    <t>Niedersachsen</t>
  </si>
  <si>
    <t>Rheinland-Pfalz</t>
  </si>
  <si>
    <t>Schleswig-Holstein</t>
  </si>
  <si>
    <t>Mecklenburg-Vorpom.</t>
  </si>
  <si>
    <t>ohne  Angabe</t>
  </si>
  <si>
    <t>ohne Angabe</t>
  </si>
  <si>
    <t>Schleswig-H. Ausland*</t>
  </si>
  <si>
    <t>Jahrgang 2023/2024 FÖJ In- und Ausland</t>
  </si>
  <si>
    <t>Statistische Angaben zum Stichtag: 01.12.2023</t>
  </si>
  <si>
    <t>Baden-Württemberg</t>
  </si>
  <si>
    <t>*) zu SH-Ausland: Dänemark 2, Österreich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</si>
</sst>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b/>
      <sz val="14"/>
      <color indexed="8"/>
      <name val="Arial"/>
      <family val="2"/>
    </font>
    <font>
      <b/>
      <sz val="14"/>
      <name val="Arial"/>
      <family val="2"/>
    </font>
    <font>
      <b/>
      <vertAlign val="superscript"/>
      <sz val="14"/>
      <color indexed="8"/>
      <name val="Arial"/>
      <family val="2"/>
    </font>
    <font>
      <sz val="14"/>
      <name val="Arial"/>
      <family val="2"/>
    </font>
    <font>
      <u/>
      <sz val="14"/>
      <color indexed="8"/>
      <name val="Arial"/>
      <family val="2"/>
    </font>
    <font>
      <sz val="14"/>
      <color theme="1"/>
      <name val="Arial"/>
      <family val="2"/>
    </font>
    <font>
      <sz val="14"/>
      <color rgb="FFFF0000"/>
      <name val="Arial"/>
      <family val="2"/>
    </font>
    <font>
      <b/>
      <sz val="16"/>
      <color indexed="8"/>
      <name val="Arial"/>
      <family val="2"/>
    </font>
    <font>
      <sz val="16"/>
      <color theme="1"/>
      <name val="Arial"/>
      <family val="2"/>
    </font>
    <font>
      <sz val="14"/>
      <color indexed="8"/>
      <name val="Arial"/>
      <family val="2"/>
    </font>
    <font>
      <sz val="11"/>
      <name val="Arial"/>
      <family val="2"/>
    </font>
    <font>
      <vertAlign val="superscript"/>
      <sz val="11"/>
      <name val="Arial"/>
      <family val="2"/>
    </font>
    <font>
      <sz val="11"/>
      <color indexed="10"/>
      <name val="Arial"/>
      <family val="2"/>
    </font>
    <font>
      <sz val="12"/>
      <color theme="1"/>
      <name val="Arial"/>
      <family val="2"/>
    </font>
    <font>
      <sz val="11"/>
      <color indexed="8"/>
      <name val="Arial"/>
      <family val="2"/>
    </font>
    <font>
      <b/>
      <sz val="14"/>
      <color theme="1"/>
      <name val="Arial"/>
      <family val="2"/>
    </font>
    <font>
      <sz val="12"/>
      <color indexed="8"/>
      <name val="Arial"/>
      <family val="2"/>
    </font>
  </fonts>
  <fills count="9">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00CC99"/>
        <bgColor indexed="64"/>
      </patternFill>
    </fill>
    <fill>
      <patternFill patternType="solid">
        <fgColor rgb="FF00FF00"/>
        <bgColor indexed="64"/>
      </patternFill>
    </fill>
  </fills>
  <borders count="8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
      <left/>
      <right style="thin">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s>
  <cellStyleXfs count="5">
    <xf numFmtId="0" fontId="0"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405">
    <xf numFmtId="0" fontId="0" fillId="0" borderId="0" xfId="0"/>
    <xf numFmtId="0" fontId="6" fillId="0" borderId="0" xfId="0" applyFont="1"/>
    <xf numFmtId="0" fontId="11" fillId="0" borderId="0" xfId="0" applyFont="1"/>
    <xf numFmtId="0" fontId="11" fillId="0" borderId="0" xfId="0" applyFont="1" applyBorder="1"/>
    <xf numFmtId="0" fontId="11" fillId="4" borderId="0" xfId="0" applyFont="1" applyFill="1"/>
    <xf numFmtId="0" fontId="12" fillId="0" borderId="3" xfId="0" applyFont="1" applyBorder="1"/>
    <xf numFmtId="3" fontId="6" fillId="4" borderId="5" xfId="0" applyNumberFormat="1" applyFont="1" applyFill="1" applyBorder="1" applyAlignment="1">
      <alignment vertical="top" wrapText="1"/>
    </xf>
    <xf numFmtId="0" fontId="11" fillId="4" borderId="4" xfId="0" applyFont="1" applyFill="1" applyBorder="1" applyAlignment="1">
      <alignment vertical="top" wrapText="1"/>
    </xf>
    <xf numFmtId="3" fontId="6" fillId="3" borderId="5" xfId="0" applyNumberFormat="1" applyFont="1" applyFill="1" applyBorder="1" applyAlignment="1">
      <alignment vertical="top" wrapText="1"/>
    </xf>
    <xf numFmtId="0" fontId="11" fillId="3" borderId="4" xfId="0" applyFont="1" applyFill="1" applyBorder="1" applyAlignment="1">
      <alignment vertical="top" wrapText="1"/>
    </xf>
    <xf numFmtId="3" fontId="11" fillId="4" borderId="1" xfId="0" applyNumberFormat="1" applyFont="1" applyFill="1" applyBorder="1" applyAlignment="1">
      <alignment vertical="top"/>
    </xf>
    <xf numFmtId="3" fontId="11" fillId="4" borderId="10" xfId="0" applyNumberFormat="1" applyFont="1" applyFill="1" applyBorder="1" applyAlignment="1">
      <alignment vertical="top"/>
    </xf>
    <xf numFmtId="3" fontId="6" fillId="4" borderId="1" xfId="0" applyNumberFormat="1" applyFont="1" applyFill="1" applyBorder="1" applyAlignment="1">
      <alignment vertical="top"/>
    </xf>
    <xf numFmtId="0" fontId="11" fillId="0" borderId="2" xfId="0" applyFont="1" applyBorder="1"/>
    <xf numFmtId="3" fontId="11" fillId="3" borderId="1" xfId="0" applyNumberFormat="1" applyFont="1" applyFill="1" applyBorder="1" applyAlignment="1">
      <alignment vertical="top"/>
    </xf>
    <xf numFmtId="3" fontId="11" fillId="3" borderId="10" xfId="0" applyNumberFormat="1" applyFont="1" applyFill="1" applyBorder="1" applyAlignment="1">
      <alignment vertical="top"/>
    </xf>
    <xf numFmtId="3" fontId="11" fillId="3" borderId="1" xfId="0" applyNumberFormat="1" applyFont="1" applyFill="1" applyBorder="1" applyAlignment="1">
      <alignment vertical="top" wrapText="1"/>
    </xf>
    <xf numFmtId="0" fontId="11" fillId="3" borderId="2" xfId="0" applyFont="1" applyFill="1" applyBorder="1" applyAlignment="1">
      <alignment vertical="top"/>
    </xf>
    <xf numFmtId="0" fontId="11" fillId="0" borderId="2" xfId="0" applyFont="1" applyBorder="1" applyAlignment="1">
      <alignment vertical="top"/>
    </xf>
    <xf numFmtId="3" fontId="11" fillId="4" borderId="1" xfId="0" applyNumberFormat="1" applyFont="1" applyFill="1" applyBorder="1" applyAlignment="1">
      <alignment vertical="top" wrapText="1"/>
    </xf>
    <xf numFmtId="0" fontId="11" fillId="4" borderId="2" xfId="0" applyFont="1" applyFill="1" applyBorder="1" applyAlignment="1">
      <alignment vertical="top"/>
    </xf>
    <xf numFmtId="3" fontId="6" fillId="3" borderId="1" xfId="0" applyNumberFormat="1" applyFont="1" applyFill="1" applyBorder="1" applyAlignment="1">
      <alignment vertical="top"/>
    </xf>
    <xf numFmtId="3" fontId="11" fillId="3" borderId="10" xfId="0" applyNumberFormat="1" applyFont="1" applyFill="1" applyBorder="1" applyAlignment="1">
      <alignment vertical="top" wrapText="1"/>
    </xf>
    <xf numFmtId="0" fontId="11" fillId="3" borderId="2" xfId="0" applyFont="1" applyFill="1" applyBorder="1" applyAlignment="1">
      <alignment vertical="top" wrapText="1"/>
    </xf>
    <xf numFmtId="3" fontId="11" fillId="4" borderId="10" xfId="0" applyNumberFormat="1" applyFont="1" applyFill="1" applyBorder="1" applyAlignment="1">
      <alignment vertical="top" wrapText="1"/>
    </xf>
    <xf numFmtId="3" fontId="6" fillId="4" borderId="1" xfId="0" applyNumberFormat="1" applyFont="1" applyFill="1" applyBorder="1" applyAlignment="1">
      <alignment vertical="top" wrapText="1"/>
    </xf>
    <xf numFmtId="0" fontId="11" fillId="4" borderId="2" xfId="0" applyFont="1" applyFill="1" applyBorder="1" applyAlignment="1">
      <alignment vertical="top" wrapText="1"/>
    </xf>
    <xf numFmtId="0" fontId="10" fillId="0" borderId="0" xfId="0" applyFont="1" applyAlignment="1">
      <alignment vertical="top"/>
    </xf>
    <xf numFmtId="0" fontId="11" fillId="0" borderId="0" xfId="0" applyFont="1" applyAlignment="1">
      <alignment vertical="top"/>
    </xf>
    <xf numFmtId="0" fontId="11" fillId="0" borderId="0" xfId="0" applyFont="1" applyAlignment="1"/>
    <xf numFmtId="3" fontId="11" fillId="4" borderId="12" xfId="0" applyNumberFormat="1" applyFont="1" applyFill="1" applyBorder="1" applyAlignment="1">
      <alignment vertical="top" wrapText="1"/>
    </xf>
    <xf numFmtId="3" fontId="11" fillId="4" borderId="13" xfId="0" applyNumberFormat="1" applyFont="1" applyFill="1" applyBorder="1" applyAlignment="1">
      <alignment vertical="top" wrapText="1"/>
    </xf>
    <xf numFmtId="3" fontId="11" fillId="4" borderId="14" xfId="0" applyNumberFormat="1" applyFont="1" applyFill="1" applyBorder="1" applyAlignment="1">
      <alignment vertical="top" wrapText="1"/>
    </xf>
    <xf numFmtId="3" fontId="11" fillId="3" borderId="12" xfId="0" applyNumberFormat="1" applyFont="1" applyFill="1" applyBorder="1" applyAlignment="1">
      <alignment vertical="top" wrapText="1"/>
    </xf>
    <xf numFmtId="3" fontId="11" fillId="3" borderId="13" xfId="0" applyNumberFormat="1" applyFont="1" applyFill="1" applyBorder="1" applyAlignment="1">
      <alignment vertical="top" wrapText="1"/>
    </xf>
    <xf numFmtId="3" fontId="11" fillId="3" borderId="14" xfId="0" applyNumberFormat="1" applyFont="1" applyFill="1" applyBorder="1" applyAlignment="1">
      <alignment vertical="top" wrapText="1"/>
    </xf>
    <xf numFmtId="3" fontId="11" fillId="4" borderId="12" xfId="0" applyNumberFormat="1" applyFont="1" applyFill="1" applyBorder="1" applyAlignment="1">
      <alignment vertical="top"/>
    </xf>
    <xf numFmtId="3" fontId="11" fillId="4" borderId="13" xfId="0" applyNumberFormat="1" applyFont="1" applyFill="1" applyBorder="1" applyAlignment="1">
      <alignment vertical="top"/>
    </xf>
    <xf numFmtId="3" fontId="11" fillId="4" borderId="14" xfId="0" applyNumberFormat="1" applyFont="1" applyFill="1" applyBorder="1" applyAlignment="1">
      <alignment vertical="top"/>
    </xf>
    <xf numFmtId="3" fontId="11" fillId="3" borderId="12" xfId="0" applyNumberFormat="1" applyFont="1" applyFill="1" applyBorder="1" applyAlignment="1">
      <alignment vertical="top"/>
    </xf>
    <xf numFmtId="3" fontId="11" fillId="3" borderId="13" xfId="0" applyNumberFormat="1" applyFont="1" applyFill="1" applyBorder="1" applyAlignment="1">
      <alignment vertical="top"/>
    </xf>
    <xf numFmtId="3" fontId="11" fillId="3" borderId="14" xfId="0" applyNumberFormat="1" applyFont="1" applyFill="1" applyBorder="1" applyAlignment="1">
      <alignment vertical="top"/>
    </xf>
    <xf numFmtId="3" fontId="6" fillId="4" borderId="4" xfId="0" applyNumberFormat="1" applyFont="1" applyFill="1" applyBorder="1" applyAlignment="1">
      <alignment vertical="top" wrapText="1"/>
    </xf>
    <xf numFmtId="3" fontId="6" fillId="3" borderId="4" xfId="0" applyNumberFormat="1" applyFont="1" applyFill="1" applyBorder="1" applyAlignment="1">
      <alignment vertical="top" wrapText="1"/>
    </xf>
    <xf numFmtId="3" fontId="6" fillId="4" borderId="2" xfId="0" applyNumberFormat="1" applyFont="1" applyFill="1" applyBorder="1" applyAlignment="1">
      <alignment vertical="top"/>
    </xf>
    <xf numFmtId="3" fontId="6" fillId="3" borderId="2" xfId="0" applyNumberFormat="1" applyFont="1" applyFill="1" applyBorder="1" applyAlignment="1">
      <alignment vertical="top"/>
    </xf>
    <xf numFmtId="3" fontId="6" fillId="3" borderId="2" xfId="0" applyNumberFormat="1" applyFont="1" applyFill="1" applyBorder="1" applyAlignment="1">
      <alignment vertical="top" wrapText="1"/>
    </xf>
    <xf numFmtId="3" fontId="6" fillId="4" borderId="9" xfId="0" applyNumberFormat="1" applyFont="1" applyFill="1" applyBorder="1" applyAlignment="1">
      <alignment vertical="top"/>
    </xf>
    <xf numFmtId="3" fontId="7" fillId="4" borderId="2" xfId="0" applyNumberFormat="1" applyFont="1" applyFill="1" applyBorder="1" applyAlignment="1">
      <alignment vertical="top"/>
    </xf>
    <xf numFmtId="3" fontId="9" fillId="4" borderId="12" xfId="0" applyNumberFormat="1" applyFont="1" applyFill="1" applyBorder="1" applyAlignment="1">
      <alignment vertical="top"/>
    </xf>
    <xf numFmtId="3" fontId="9" fillId="4" borderId="13" xfId="0" applyNumberFormat="1" applyFont="1" applyFill="1" applyBorder="1" applyAlignment="1">
      <alignment vertical="top"/>
    </xf>
    <xf numFmtId="3" fontId="11" fillId="4" borderId="15" xfId="0" applyNumberFormat="1" applyFont="1" applyFill="1" applyBorder="1" applyAlignment="1">
      <alignment vertical="top"/>
    </xf>
    <xf numFmtId="3" fontId="11" fillId="4" borderId="16" xfId="0" applyNumberFormat="1" applyFont="1" applyFill="1" applyBorder="1" applyAlignment="1">
      <alignment vertical="top"/>
    </xf>
    <xf numFmtId="3" fontId="11" fillId="4" borderId="17" xfId="0" applyNumberFormat="1" applyFont="1" applyFill="1" applyBorder="1" applyAlignment="1">
      <alignment vertical="top"/>
    </xf>
    <xf numFmtId="3" fontId="11" fillId="4" borderId="15" xfId="0" applyNumberFormat="1" applyFont="1" applyFill="1" applyBorder="1" applyAlignment="1">
      <alignment vertical="top" wrapText="1"/>
    </xf>
    <xf numFmtId="3" fontId="11" fillId="4" borderId="16" xfId="0" applyNumberFormat="1" applyFont="1" applyFill="1" applyBorder="1" applyAlignment="1">
      <alignment vertical="top" wrapText="1"/>
    </xf>
    <xf numFmtId="3" fontId="11" fillId="4" borderId="17" xfId="0" applyNumberFormat="1" applyFont="1" applyFill="1" applyBorder="1" applyAlignment="1">
      <alignment vertical="top" wrapText="1"/>
    </xf>
    <xf numFmtId="3" fontId="11" fillId="3" borderId="15" xfId="0" applyNumberFormat="1" applyFont="1" applyFill="1" applyBorder="1" applyAlignment="1">
      <alignment vertical="top"/>
    </xf>
    <xf numFmtId="3" fontId="11" fillId="3" borderId="16" xfId="0" applyNumberFormat="1" applyFont="1" applyFill="1" applyBorder="1" applyAlignment="1">
      <alignment vertical="top"/>
    </xf>
    <xf numFmtId="3" fontId="11" fillId="3" borderId="17" xfId="0" applyNumberFormat="1" applyFont="1" applyFill="1" applyBorder="1" applyAlignment="1">
      <alignment vertical="top"/>
    </xf>
    <xf numFmtId="3" fontId="11" fillId="4" borderId="21" xfId="0" applyNumberFormat="1" applyFont="1" applyFill="1" applyBorder="1" applyAlignment="1">
      <alignment vertical="top"/>
    </xf>
    <xf numFmtId="3" fontId="11" fillId="3" borderId="21" xfId="0" applyNumberFormat="1" applyFont="1" applyFill="1" applyBorder="1" applyAlignment="1">
      <alignment vertical="top"/>
    </xf>
    <xf numFmtId="3" fontId="11" fillId="3" borderId="23" xfId="0" applyNumberFormat="1" applyFont="1" applyFill="1" applyBorder="1" applyAlignment="1">
      <alignment vertical="top" wrapText="1"/>
    </xf>
    <xf numFmtId="3" fontId="11" fillId="3" borderId="24" xfId="0" applyNumberFormat="1" applyFont="1" applyFill="1" applyBorder="1" applyAlignment="1">
      <alignment vertical="top" wrapText="1"/>
    </xf>
    <xf numFmtId="3" fontId="11" fillId="3" borderId="25" xfId="0" applyNumberFormat="1" applyFont="1" applyFill="1" applyBorder="1" applyAlignment="1">
      <alignment vertical="top" wrapText="1"/>
    </xf>
    <xf numFmtId="0" fontId="3" fillId="0" borderId="0" xfId="0" applyFont="1"/>
    <xf numFmtId="0" fontId="16" fillId="0" borderId="0" xfId="0" applyFont="1" applyAlignment="1">
      <alignment horizontal="left" vertical="top" wrapText="1"/>
    </xf>
    <xf numFmtId="0" fontId="18" fillId="0" borderId="0" xfId="0" applyFont="1"/>
    <xf numFmtId="0" fontId="3" fillId="0" borderId="0" xfId="0" applyFont="1" applyBorder="1"/>
    <xf numFmtId="0" fontId="3" fillId="0" borderId="0" xfId="0" applyFont="1" applyAlignment="1">
      <alignment horizontal="left"/>
    </xf>
    <xf numFmtId="0" fontId="16" fillId="0" borderId="0" xfId="0" applyFont="1" applyAlignment="1">
      <alignment vertical="top" wrapText="1"/>
    </xf>
    <xf numFmtId="0" fontId="6" fillId="0" borderId="0" xfId="0" applyFont="1" applyFill="1" applyBorder="1" applyAlignment="1">
      <alignment vertical="top"/>
    </xf>
    <xf numFmtId="3" fontId="11" fillId="5" borderId="15" xfId="0" applyNumberFormat="1" applyFont="1" applyFill="1" applyBorder="1" applyAlignment="1">
      <alignment vertical="top"/>
    </xf>
    <xf numFmtId="3" fontId="11" fillId="5" borderId="16" xfId="0" applyNumberFormat="1" applyFont="1" applyFill="1" applyBorder="1" applyAlignment="1">
      <alignment vertical="top"/>
    </xf>
    <xf numFmtId="3" fontId="11" fillId="5" borderId="17" xfId="0" applyNumberFormat="1" applyFont="1" applyFill="1" applyBorder="1" applyAlignment="1">
      <alignment vertical="top"/>
    </xf>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5" xfId="0" applyFont="1" applyFill="1" applyBorder="1" applyAlignment="1">
      <alignment horizontal="center" wrapText="1"/>
    </xf>
    <xf numFmtId="0" fontId="19" fillId="0" borderId="0" xfId="0" applyFont="1"/>
    <xf numFmtId="0" fontId="2" fillId="0" borderId="0" xfId="0" applyFont="1"/>
    <xf numFmtId="0" fontId="2" fillId="0" borderId="0" xfId="0" applyFont="1" applyBorder="1"/>
    <xf numFmtId="0" fontId="20" fillId="0" borderId="0" xfId="0" applyFont="1"/>
    <xf numFmtId="3" fontId="11" fillId="4" borderId="4" xfId="0" applyNumberFormat="1" applyFont="1" applyFill="1" applyBorder="1" applyAlignment="1">
      <alignment vertical="top" wrapText="1"/>
    </xf>
    <xf numFmtId="3" fontId="11" fillId="3" borderId="2" xfId="0" applyNumberFormat="1" applyFont="1" applyFill="1" applyBorder="1" applyAlignment="1">
      <alignment vertical="top" wrapText="1"/>
    </xf>
    <xf numFmtId="3" fontId="9" fillId="4" borderId="2" xfId="0" applyNumberFormat="1" applyFont="1" applyFill="1" applyBorder="1" applyAlignment="1">
      <alignment vertical="top"/>
    </xf>
    <xf numFmtId="3" fontId="11" fillId="3" borderId="2" xfId="0" applyNumberFormat="1" applyFont="1" applyFill="1" applyBorder="1" applyAlignment="1">
      <alignment vertical="top"/>
    </xf>
    <xf numFmtId="3" fontId="11" fillId="4" borderId="2" xfId="0" applyNumberFormat="1" applyFont="1" applyFill="1" applyBorder="1" applyAlignment="1">
      <alignment vertical="top"/>
    </xf>
    <xf numFmtId="0" fontId="19" fillId="0" borderId="0" xfId="0" applyFont="1" applyBorder="1"/>
    <xf numFmtId="0" fontId="11" fillId="4" borderId="0" xfId="0" applyFont="1" applyFill="1" applyBorder="1"/>
    <xf numFmtId="0" fontId="11" fillId="0" borderId="0" xfId="0" applyFont="1" applyBorder="1" applyAlignment="1">
      <alignment vertical="top"/>
    </xf>
    <xf numFmtId="0" fontId="11" fillId="4" borderId="0" xfId="0" applyFont="1" applyFill="1" applyBorder="1" applyAlignment="1">
      <alignment vertical="top"/>
    </xf>
    <xf numFmtId="0" fontId="10" fillId="0" borderId="0" xfId="0" applyFont="1" applyBorder="1" applyAlignment="1">
      <alignment vertical="top"/>
    </xf>
    <xf numFmtId="9" fontId="6" fillId="0" borderId="0" xfId="1" applyFont="1" applyFill="1" applyBorder="1" applyAlignment="1">
      <alignment vertical="top"/>
    </xf>
    <xf numFmtId="0" fontId="11" fillId="0" borderId="0" xfId="0" applyFont="1" applyFill="1" applyBorder="1" applyAlignment="1">
      <alignment vertical="top"/>
    </xf>
    <xf numFmtId="0" fontId="11" fillId="0" borderId="0" xfId="0" applyFont="1" applyFill="1" applyAlignment="1">
      <alignment vertical="top"/>
    </xf>
    <xf numFmtId="3" fontId="6" fillId="0" borderId="0" xfId="0" applyNumberFormat="1" applyFont="1" applyFill="1" applyBorder="1" applyAlignment="1">
      <alignment vertical="top"/>
    </xf>
    <xf numFmtId="3" fontId="11" fillId="5" borderId="15" xfId="0" applyNumberFormat="1" applyFont="1" applyFill="1" applyBorder="1" applyAlignment="1">
      <alignment vertical="top" wrapText="1"/>
    </xf>
    <xf numFmtId="3" fontId="11" fillId="5" borderId="16" xfId="0" applyNumberFormat="1" applyFont="1" applyFill="1" applyBorder="1" applyAlignment="1">
      <alignment vertical="top" wrapText="1"/>
    </xf>
    <xf numFmtId="3" fontId="11" fillId="5" borderId="17" xfId="0" applyNumberFormat="1" applyFont="1" applyFill="1" applyBorder="1" applyAlignment="1">
      <alignment vertical="top" wrapText="1"/>
    </xf>
    <xf numFmtId="14" fontId="20" fillId="0" borderId="0" xfId="0" applyNumberFormat="1" applyFont="1" applyAlignment="1">
      <alignment horizontal="center"/>
    </xf>
    <xf numFmtId="0" fontId="20" fillId="0" borderId="0" xfId="0" applyFont="1" applyAlignment="1">
      <alignment horizontal="center"/>
    </xf>
    <xf numFmtId="3" fontId="6" fillId="6" borderId="1" xfId="0" applyNumberFormat="1" applyFont="1" applyFill="1" applyBorder="1" applyAlignment="1">
      <alignment vertical="top"/>
    </xf>
    <xf numFmtId="3" fontId="11" fillId="6" borderId="15" xfId="0" applyNumberFormat="1" applyFont="1" applyFill="1" applyBorder="1" applyAlignment="1">
      <alignment vertical="top"/>
    </xf>
    <xf numFmtId="3" fontId="11" fillId="6" borderId="16" xfId="0" applyNumberFormat="1" applyFont="1" applyFill="1" applyBorder="1" applyAlignment="1">
      <alignment vertical="top"/>
    </xf>
    <xf numFmtId="3" fontId="11" fillId="6" borderId="17" xfId="0" applyNumberFormat="1" applyFont="1" applyFill="1" applyBorder="1" applyAlignment="1">
      <alignment vertical="top"/>
    </xf>
    <xf numFmtId="3" fontId="11" fillId="5" borderId="12" xfId="0" applyNumberFormat="1" applyFont="1" applyFill="1" applyBorder="1" applyAlignment="1">
      <alignment vertical="top" wrapText="1"/>
    </xf>
    <xf numFmtId="3" fontId="11" fillId="5" borderId="13" xfId="0" applyNumberFormat="1" applyFont="1" applyFill="1" applyBorder="1" applyAlignment="1">
      <alignment vertical="top" wrapText="1"/>
    </xf>
    <xf numFmtId="3" fontId="11" fillId="5" borderId="14" xfId="0" applyNumberFormat="1" applyFont="1" applyFill="1" applyBorder="1" applyAlignment="1">
      <alignment vertical="top" wrapText="1"/>
    </xf>
    <xf numFmtId="0" fontId="11" fillId="5" borderId="4" xfId="0" applyFont="1" applyFill="1" applyBorder="1" applyAlignment="1">
      <alignment vertical="top" wrapText="1"/>
    </xf>
    <xf numFmtId="3" fontId="11" fillId="5" borderId="13" xfId="0" applyNumberFormat="1" applyFont="1" applyFill="1" applyBorder="1" applyAlignment="1">
      <alignment vertical="top"/>
    </xf>
    <xf numFmtId="3" fontId="11" fillId="5" borderId="14" xfId="0" applyNumberFormat="1" applyFont="1" applyFill="1" applyBorder="1" applyAlignment="1">
      <alignment vertical="top"/>
    </xf>
    <xf numFmtId="3" fontId="11" fillId="5" borderId="12" xfId="0" applyNumberFormat="1" applyFont="1" applyFill="1" applyBorder="1" applyAlignment="1">
      <alignment vertical="top"/>
    </xf>
    <xf numFmtId="3" fontId="6" fillId="5" borderId="1" xfId="0" applyNumberFormat="1" applyFont="1" applyFill="1" applyBorder="1" applyAlignment="1">
      <alignment vertical="top"/>
    </xf>
    <xf numFmtId="3" fontId="6" fillId="5" borderId="2" xfId="0" applyNumberFormat="1" applyFont="1" applyFill="1" applyBorder="1" applyAlignment="1">
      <alignment vertical="top"/>
    </xf>
    <xf numFmtId="3" fontId="11" fillId="5" borderId="10" xfId="0" applyNumberFormat="1" applyFont="1" applyFill="1" applyBorder="1" applyAlignment="1">
      <alignment vertical="top"/>
    </xf>
    <xf numFmtId="3" fontId="11" fillId="5" borderId="1" xfId="0" applyNumberFormat="1" applyFont="1" applyFill="1" applyBorder="1" applyAlignment="1">
      <alignment vertical="top"/>
    </xf>
    <xf numFmtId="3" fontId="11" fillId="5" borderId="21" xfId="0" applyNumberFormat="1" applyFont="1" applyFill="1" applyBorder="1" applyAlignment="1">
      <alignment vertical="top"/>
    </xf>
    <xf numFmtId="3" fontId="11" fillId="5" borderId="2" xfId="0" applyNumberFormat="1" applyFont="1" applyFill="1" applyBorder="1" applyAlignment="1">
      <alignment vertical="top"/>
    </xf>
    <xf numFmtId="0" fontId="11" fillId="5" borderId="0" xfId="0" applyFont="1" applyFill="1" applyBorder="1" applyAlignment="1">
      <alignment vertical="top"/>
    </xf>
    <xf numFmtId="0" fontId="11" fillId="5" borderId="2" xfId="0" applyFont="1" applyFill="1" applyBorder="1" applyAlignment="1">
      <alignment vertical="top"/>
    </xf>
    <xf numFmtId="3" fontId="11" fillId="6" borderId="15" xfId="0" applyNumberFormat="1" applyFont="1" applyFill="1" applyBorder="1" applyAlignment="1">
      <alignment vertical="top" wrapText="1"/>
    </xf>
    <xf numFmtId="3" fontId="11" fillId="6" borderId="16" xfId="0" applyNumberFormat="1" applyFont="1" applyFill="1" applyBorder="1" applyAlignment="1">
      <alignment vertical="top" wrapText="1"/>
    </xf>
    <xf numFmtId="3" fontId="11" fillId="6" borderId="17" xfId="0" applyNumberFormat="1" applyFont="1" applyFill="1" applyBorder="1" applyAlignment="1">
      <alignment vertical="top" wrapText="1"/>
    </xf>
    <xf numFmtId="0" fontId="11" fillId="0" borderId="0" xfId="0" applyFont="1" applyAlignment="1"/>
    <xf numFmtId="3" fontId="6" fillId="6" borderId="2" xfId="0" applyNumberFormat="1" applyFont="1" applyFill="1" applyBorder="1" applyAlignment="1">
      <alignment vertical="top"/>
    </xf>
    <xf numFmtId="3" fontId="15" fillId="6" borderId="3" xfId="0" applyNumberFormat="1" applyFont="1" applyFill="1" applyBorder="1" applyAlignment="1">
      <alignment vertical="top"/>
    </xf>
    <xf numFmtId="3" fontId="11" fillId="3" borderId="30" xfId="0" applyNumberFormat="1" applyFont="1" applyFill="1" applyBorder="1" applyAlignment="1">
      <alignment vertical="top" wrapText="1"/>
    </xf>
    <xf numFmtId="3" fontId="11" fillId="6" borderId="21" xfId="0" applyNumberFormat="1" applyFont="1" applyFill="1" applyBorder="1" applyAlignment="1">
      <alignment vertical="top"/>
    </xf>
    <xf numFmtId="0" fontId="19" fillId="3" borderId="0" xfId="0" applyFont="1" applyFill="1" applyBorder="1" applyAlignment="1">
      <alignment horizontal="center"/>
    </xf>
    <xf numFmtId="3" fontId="15" fillId="3" borderId="16" xfId="0" applyNumberFormat="1" applyFont="1" applyFill="1" applyBorder="1" applyAlignment="1">
      <alignment vertical="top"/>
    </xf>
    <xf numFmtId="3" fontId="15" fillId="3" borderId="17" xfId="0" applyNumberFormat="1" applyFont="1" applyFill="1" applyBorder="1" applyAlignment="1">
      <alignment vertical="top"/>
    </xf>
    <xf numFmtId="3" fontId="15" fillId="6" borderId="16" xfId="0" applyNumberFormat="1" applyFont="1" applyFill="1" applyBorder="1" applyAlignment="1">
      <alignment vertical="top"/>
    </xf>
    <xf numFmtId="3" fontId="15" fillId="6" borderId="17" xfId="0" applyNumberFormat="1" applyFont="1" applyFill="1" applyBorder="1" applyAlignment="1">
      <alignment vertical="top"/>
    </xf>
    <xf numFmtId="3" fontId="15" fillId="6" borderId="26" xfId="0" applyNumberFormat="1" applyFont="1" applyFill="1" applyBorder="1" applyAlignment="1">
      <alignment vertical="top"/>
    </xf>
    <xf numFmtId="3" fontId="15" fillId="6" borderId="27" xfId="0" applyNumberFormat="1" applyFont="1" applyFill="1" applyBorder="1" applyAlignment="1">
      <alignment vertical="top"/>
    </xf>
    <xf numFmtId="0" fontId="21" fillId="0" borderId="0" xfId="0" applyFont="1" applyBorder="1" applyAlignment="1">
      <alignment vertical="top"/>
    </xf>
    <xf numFmtId="0" fontId="21" fillId="0" borderId="0" xfId="0" applyFont="1" applyAlignment="1">
      <alignment vertical="top"/>
    </xf>
    <xf numFmtId="3" fontId="15" fillId="3" borderId="21" xfId="0" applyNumberFormat="1" applyFont="1" applyFill="1" applyBorder="1" applyAlignment="1">
      <alignment vertical="top"/>
    </xf>
    <xf numFmtId="3" fontId="11" fillId="6" borderId="12" xfId="0" applyNumberFormat="1" applyFont="1" applyFill="1" applyBorder="1" applyAlignment="1">
      <alignment vertical="top"/>
    </xf>
    <xf numFmtId="3" fontId="11" fillId="6" borderId="1" xfId="0" applyNumberFormat="1" applyFont="1" applyFill="1" applyBorder="1" applyAlignment="1">
      <alignment vertical="top" wrapText="1"/>
    </xf>
    <xf numFmtId="3" fontId="6" fillId="6" borderId="1" xfId="0" applyNumberFormat="1" applyFont="1" applyFill="1" applyBorder="1" applyAlignment="1">
      <alignment vertical="top" wrapText="1"/>
    </xf>
    <xf numFmtId="3" fontId="15" fillId="6" borderId="21" xfId="0" applyNumberFormat="1" applyFont="1" applyFill="1" applyBorder="1" applyAlignment="1">
      <alignment vertical="top"/>
    </xf>
    <xf numFmtId="3" fontId="11" fillId="6" borderId="13" xfId="0" applyNumberFormat="1" applyFont="1" applyFill="1" applyBorder="1" applyAlignment="1">
      <alignment vertical="top"/>
    </xf>
    <xf numFmtId="3" fontId="11" fillId="6" borderId="14" xfId="0" applyNumberFormat="1" applyFont="1" applyFill="1" applyBorder="1" applyAlignment="1">
      <alignment vertical="top"/>
    </xf>
    <xf numFmtId="3" fontId="11" fillId="6" borderId="10" xfId="0" applyNumberFormat="1" applyFont="1" applyFill="1" applyBorder="1" applyAlignment="1">
      <alignment vertical="top"/>
    </xf>
    <xf numFmtId="3" fontId="11" fillId="6" borderId="12" xfId="0" applyNumberFormat="1" applyFont="1" applyFill="1" applyBorder="1" applyAlignment="1">
      <alignment vertical="top" wrapText="1"/>
    </xf>
    <xf numFmtId="3" fontId="11" fillId="6" borderId="13" xfId="0" applyNumberFormat="1" applyFont="1" applyFill="1" applyBorder="1" applyAlignment="1">
      <alignment vertical="top" wrapText="1"/>
    </xf>
    <xf numFmtId="3" fontId="11" fillId="6" borderId="14" xfId="0" applyNumberFormat="1" applyFont="1" applyFill="1" applyBorder="1" applyAlignment="1">
      <alignment vertical="top" wrapText="1"/>
    </xf>
    <xf numFmtId="0" fontId="11" fillId="6" borderId="2" xfId="0" applyFont="1" applyFill="1" applyBorder="1" applyAlignment="1">
      <alignment vertical="top" wrapText="1"/>
    </xf>
    <xf numFmtId="3" fontId="6" fillId="6" borderId="2" xfId="0" applyNumberFormat="1" applyFont="1" applyFill="1" applyBorder="1" applyAlignment="1">
      <alignment vertical="top" wrapText="1"/>
    </xf>
    <xf numFmtId="3" fontId="11" fillId="6" borderId="21" xfId="0" applyNumberFormat="1" applyFont="1" applyFill="1" applyBorder="1" applyAlignment="1">
      <alignment vertical="top" wrapText="1"/>
    </xf>
    <xf numFmtId="3" fontId="11" fillId="6" borderId="10" xfId="0" applyNumberFormat="1" applyFont="1" applyFill="1" applyBorder="1" applyAlignment="1">
      <alignment vertical="top" wrapText="1"/>
    </xf>
    <xf numFmtId="3" fontId="11" fillId="6" borderId="2" xfId="0" applyNumberFormat="1" applyFont="1" applyFill="1" applyBorder="1" applyAlignment="1">
      <alignment vertical="top" wrapText="1"/>
    </xf>
    <xf numFmtId="0" fontId="11" fillId="6" borderId="0" xfId="0" applyFont="1" applyFill="1" applyBorder="1" applyAlignment="1">
      <alignment vertical="top"/>
    </xf>
    <xf numFmtId="0" fontId="11" fillId="6" borderId="2" xfId="0" applyFont="1" applyFill="1" applyBorder="1" applyAlignment="1">
      <alignment vertical="top"/>
    </xf>
    <xf numFmtId="3" fontId="11" fillId="6" borderId="1" xfId="0" applyNumberFormat="1" applyFont="1" applyFill="1" applyBorder="1" applyAlignment="1">
      <alignment vertical="top"/>
    </xf>
    <xf numFmtId="3" fontId="11" fillId="6" borderId="2" xfId="0" applyNumberFormat="1" applyFont="1" applyFill="1" applyBorder="1" applyAlignment="1">
      <alignment vertical="top"/>
    </xf>
    <xf numFmtId="0" fontId="11" fillId="5" borderId="2" xfId="0" applyFont="1" applyFill="1" applyBorder="1" applyAlignment="1">
      <alignment vertical="top" wrapText="1"/>
    </xf>
    <xf numFmtId="3" fontId="6" fillId="5" borderId="2" xfId="0" applyNumberFormat="1" applyFont="1" applyFill="1" applyBorder="1" applyAlignment="1">
      <alignment vertical="top" wrapText="1"/>
    </xf>
    <xf numFmtId="3" fontId="6" fillId="5" borderId="1" xfId="0" applyNumberFormat="1" applyFont="1" applyFill="1" applyBorder="1" applyAlignment="1">
      <alignment vertical="top" wrapText="1"/>
    </xf>
    <xf numFmtId="3" fontId="15" fillId="5" borderId="3" xfId="0" applyNumberFormat="1" applyFont="1" applyFill="1" applyBorder="1" applyAlignment="1">
      <alignment vertical="top"/>
    </xf>
    <xf numFmtId="3" fontId="11" fillId="5" borderId="21" xfId="0" applyNumberFormat="1" applyFont="1" applyFill="1" applyBorder="1" applyAlignment="1">
      <alignment vertical="top" wrapText="1"/>
    </xf>
    <xf numFmtId="3" fontId="15" fillId="5" borderId="17" xfId="0" applyNumberFormat="1" applyFont="1" applyFill="1" applyBorder="1" applyAlignment="1">
      <alignment vertical="top"/>
    </xf>
    <xf numFmtId="3" fontId="11" fillId="5" borderId="10" xfId="0" applyNumberFormat="1" applyFont="1" applyFill="1" applyBorder="1" applyAlignment="1">
      <alignment vertical="top" wrapText="1"/>
    </xf>
    <xf numFmtId="3" fontId="11" fillId="5" borderId="1" xfId="0" applyNumberFormat="1" applyFont="1" applyFill="1" applyBorder="1" applyAlignment="1">
      <alignment vertical="top" wrapText="1"/>
    </xf>
    <xf numFmtId="3" fontId="11" fillId="5" borderId="2" xfId="0" applyNumberFormat="1" applyFont="1" applyFill="1" applyBorder="1" applyAlignment="1">
      <alignment vertical="top" wrapText="1"/>
    </xf>
    <xf numFmtId="3" fontId="15" fillId="5" borderId="21" xfId="0" applyNumberFormat="1" applyFont="1" applyFill="1" applyBorder="1" applyAlignment="1">
      <alignment vertical="top"/>
    </xf>
    <xf numFmtId="0" fontId="16" fillId="0" borderId="0" xfId="0" applyFont="1" applyAlignment="1">
      <alignment horizontal="left" vertical="top" wrapText="1"/>
    </xf>
    <xf numFmtId="0" fontId="14" fillId="0" borderId="0" xfId="0" applyFont="1" applyAlignment="1"/>
    <xf numFmtId="3" fontId="11" fillId="4" borderId="31" xfId="0" applyNumberFormat="1" applyFont="1" applyFill="1" applyBorder="1" applyAlignment="1">
      <alignment vertical="top" wrapText="1"/>
    </xf>
    <xf numFmtId="3" fontId="11" fillId="3" borderId="31" xfId="0" applyNumberFormat="1" applyFont="1" applyFill="1" applyBorder="1" applyAlignment="1">
      <alignment vertical="top" wrapText="1"/>
    </xf>
    <xf numFmtId="3" fontId="11" fillId="4" borderId="31" xfId="0" applyNumberFormat="1" applyFont="1" applyFill="1" applyBorder="1" applyAlignment="1">
      <alignment vertical="top"/>
    </xf>
    <xf numFmtId="3" fontId="11" fillId="3" borderId="31" xfId="0" applyNumberFormat="1" applyFont="1" applyFill="1" applyBorder="1" applyAlignment="1">
      <alignment vertical="top"/>
    </xf>
    <xf numFmtId="3" fontId="11" fillId="6" borderId="31" xfId="0" applyNumberFormat="1" applyFont="1" applyFill="1" applyBorder="1" applyAlignment="1">
      <alignment vertical="top"/>
    </xf>
    <xf numFmtId="3" fontId="11" fillId="5" borderId="31" xfId="0" applyNumberFormat="1" applyFont="1" applyFill="1" applyBorder="1" applyAlignment="1">
      <alignment vertical="top" wrapText="1"/>
    </xf>
    <xf numFmtId="3" fontId="11" fillId="6" borderId="31" xfId="0" applyNumberFormat="1" applyFont="1" applyFill="1" applyBorder="1" applyAlignment="1">
      <alignment vertical="top" wrapText="1"/>
    </xf>
    <xf numFmtId="3" fontId="11" fillId="4" borderId="32" xfId="0" applyNumberFormat="1" applyFont="1" applyFill="1" applyBorder="1" applyAlignment="1">
      <alignment vertical="top" wrapText="1"/>
    </xf>
    <xf numFmtId="3" fontId="11" fillId="5" borderId="31" xfId="0" applyNumberFormat="1" applyFont="1" applyFill="1" applyBorder="1" applyAlignment="1">
      <alignment vertical="top"/>
    </xf>
    <xf numFmtId="3" fontId="11" fillId="4" borderId="28" xfId="0" applyNumberFormat="1" applyFont="1" applyFill="1" applyBorder="1" applyAlignment="1">
      <alignment vertical="top" wrapText="1"/>
    </xf>
    <xf numFmtId="3" fontId="11" fillId="3" borderId="33" xfId="0" applyNumberFormat="1" applyFont="1" applyFill="1" applyBorder="1" applyAlignment="1">
      <alignment vertical="top" wrapText="1"/>
    </xf>
    <xf numFmtId="3" fontId="11" fillId="4" borderId="28" xfId="0" applyNumberFormat="1" applyFont="1" applyFill="1" applyBorder="1" applyAlignment="1">
      <alignment vertical="top"/>
    </xf>
    <xf numFmtId="3" fontId="11" fillId="3" borderId="28" xfId="0" applyNumberFormat="1" applyFont="1" applyFill="1" applyBorder="1" applyAlignment="1">
      <alignment vertical="top"/>
    </xf>
    <xf numFmtId="3" fontId="11" fillId="6" borderId="28" xfId="0" applyNumberFormat="1" applyFont="1" applyFill="1" applyBorder="1" applyAlignment="1">
      <alignment vertical="top"/>
    </xf>
    <xf numFmtId="3" fontId="11" fillId="5" borderId="28" xfId="0" applyNumberFormat="1" applyFont="1" applyFill="1" applyBorder="1" applyAlignment="1">
      <alignment vertical="top" wrapText="1"/>
    </xf>
    <xf numFmtId="3" fontId="11" fillId="6" borderId="28" xfId="0" applyNumberFormat="1" applyFont="1" applyFill="1" applyBorder="1" applyAlignment="1">
      <alignment vertical="top" wrapText="1"/>
    </xf>
    <xf numFmtId="3" fontId="11" fillId="5" borderId="28" xfId="0" applyNumberFormat="1" applyFont="1" applyFill="1" applyBorder="1" applyAlignment="1">
      <alignment vertical="top"/>
    </xf>
    <xf numFmtId="3" fontId="11" fillId="4" borderId="24" xfId="0" applyNumberFormat="1" applyFont="1" applyFill="1" applyBorder="1" applyAlignment="1">
      <alignment vertical="top" wrapText="1"/>
    </xf>
    <xf numFmtId="0" fontId="19" fillId="3" borderId="29" xfId="0" applyFont="1" applyFill="1" applyBorder="1" applyAlignment="1">
      <alignment horizontal="center"/>
    </xf>
    <xf numFmtId="3" fontId="11" fillId="3" borderId="34" xfId="0" applyNumberFormat="1" applyFont="1" applyFill="1" applyBorder="1" applyAlignment="1">
      <alignment vertical="top" wrapText="1"/>
    </xf>
    <xf numFmtId="3" fontId="11" fillId="4" borderId="34" xfId="0" applyNumberFormat="1" applyFont="1" applyFill="1" applyBorder="1" applyAlignment="1">
      <alignment vertical="top"/>
    </xf>
    <xf numFmtId="3" fontId="11" fillId="3" borderId="34" xfId="0" applyNumberFormat="1" applyFont="1" applyFill="1" applyBorder="1" applyAlignment="1">
      <alignment vertical="top"/>
    </xf>
    <xf numFmtId="3" fontId="11" fillId="6" borderId="34" xfId="0" applyNumberFormat="1" applyFont="1" applyFill="1" applyBorder="1" applyAlignment="1">
      <alignment vertical="top"/>
    </xf>
    <xf numFmtId="3" fontId="11" fillId="5" borderId="34" xfId="0" applyNumberFormat="1" applyFont="1" applyFill="1" applyBorder="1" applyAlignment="1">
      <alignment vertical="top" wrapText="1"/>
    </xf>
    <xf numFmtId="3" fontId="11" fillId="6" borderId="34" xfId="0" applyNumberFormat="1" applyFont="1" applyFill="1" applyBorder="1" applyAlignment="1">
      <alignment vertical="top" wrapText="1"/>
    </xf>
    <xf numFmtId="3" fontId="11" fillId="5" borderId="34" xfId="0" applyNumberFormat="1" applyFont="1" applyFill="1" applyBorder="1" applyAlignment="1">
      <alignment vertical="top"/>
    </xf>
    <xf numFmtId="3" fontId="6" fillId="2" borderId="36" xfId="0" applyNumberFormat="1" applyFont="1" applyFill="1" applyBorder="1" applyAlignment="1">
      <alignment vertical="top"/>
    </xf>
    <xf numFmtId="3" fontId="6" fillId="2" borderId="32" xfId="0" applyNumberFormat="1" applyFont="1" applyFill="1" applyBorder="1" applyAlignment="1">
      <alignment vertical="top"/>
    </xf>
    <xf numFmtId="3" fontId="6" fillId="2" borderId="4" xfId="0" applyNumberFormat="1" applyFont="1" applyFill="1" applyBorder="1" applyAlignment="1">
      <alignment vertical="top"/>
    </xf>
    <xf numFmtId="3" fontId="11" fillId="4" borderId="3" xfId="0" applyNumberFormat="1" applyFont="1" applyFill="1" applyBorder="1" applyAlignment="1">
      <alignment vertical="top" wrapText="1"/>
    </xf>
    <xf numFmtId="3" fontId="11" fillId="5" borderId="3" xfId="0" applyNumberFormat="1" applyFont="1" applyFill="1" applyBorder="1" applyAlignment="1">
      <alignment vertical="top" wrapText="1"/>
    </xf>
    <xf numFmtId="3" fontId="11" fillId="4" borderId="3" xfId="0" applyNumberFormat="1" applyFont="1" applyFill="1" applyBorder="1" applyAlignment="1">
      <alignment vertical="top"/>
    </xf>
    <xf numFmtId="3" fontId="11" fillId="5" borderId="3" xfId="0" applyNumberFormat="1" applyFont="1" applyFill="1" applyBorder="1" applyAlignment="1">
      <alignment vertical="top"/>
    </xf>
    <xf numFmtId="3" fontId="11" fillId="6" borderId="3" xfId="0" applyNumberFormat="1" applyFont="1" applyFill="1" applyBorder="1" applyAlignment="1">
      <alignment vertical="top"/>
    </xf>
    <xf numFmtId="3" fontId="11" fillId="6" borderId="3" xfId="0" applyNumberFormat="1" applyFont="1" applyFill="1" applyBorder="1" applyAlignment="1">
      <alignment vertical="top" wrapText="1"/>
    </xf>
    <xf numFmtId="3" fontId="9" fillId="4" borderId="34" xfId="0" applyNumberFormat="1" applyFont="1" applyFill="1" applyBorder="1" applyAlignment="1">
      <alignment vertical="top"/>
    </xf>
    <xf numFmtId="3" fontId="11" fillId="4" borderId="37" xfId="0" applyNumberFormat="1" applyFont="1" applyFill="1" applyBorder="1" applyAlignment="1">
      <alignment vertical="top" wrapText="1"/>
    </xf>
    <xf numFmtId="3" fontId="11" fillId="4" borderId="35" xfId="0" applyNumberFormat="1" applyFont="1" applyFill="1" applyBorder="1" applyAlignment="1">
      <alignment vertical="top" wrapText="1"/>
    </xf>
    <xf numFmtId="3" fontId="11" fillId="4" borderId="30" xfId="0" applyNumberFormat="1" applyFont="1" applyFill="1" applyBorder="1" applyAlignment="1">
      <alignment vertical="top" wrapText="1"/>
    </xf>
    <xf numFmtId="0" fontId="6" fillId="3" borderId="0" xfId="0" applyFont="1" applyFill="1" applyBorder="1" applyAlignment="1">
      <alignment horizontal="center" vertical="center" wrapText="1"/>
    </xf>
    <xf numFmtId="0" fontId="19" fillId="3" borderId="0" xfId="0" applyFont="1" applyFill="1" applyBorder="1" applyAlignment="1">
      <alignment horizontal="center" wrapText="1"/>
    </xf>
    <xf numFmtId="0" fontId="19" fillId="3" borderId="4" xfId="0" applyFont="1" applyFill="1" applyBorder="1" applyAlignment="1">
      <alignment horizontal="center" wrapText="1"/>
    </xf>
    <xf numFmtId="0" fontId="19" fillId="3" borderId="43" xfId="0" applyFont="1" applyFill="1" applyBorder="1" applyAlignment="1">
      <alignment horizontal="center" wrapText="1"/>
    </xf>
    <xf numFmtId="3" fontId="11" fillId="6" borderId="44" xfId="0" applyNumberFormat="1" applyFont="1" applyFill="1" applyBorder="1" applyAlignment="1">
      <alignment vertical="top" wrapText="1"/>
    </xf>
    <xf numFmtId="3" fontId="6" fillId="5" borderId="45" xfId="0" applyNumberFormat="1" applyFont="1" applyFill="1" applyBorder="1" applyAlignment="1">
      <alignment vertical="top"/>
    </xf>
    <xf numFmtId="3" fontId="11" fillId="5" borderId="44" xfId="0" applyNumberFormat="1" applyFont="1" applyFill="1" applyBorder="1" applyAlignment="1">
      <alignment vertical="top"/>
    </xf>
    <xf numFmtId="3" fontId="6" fillId="6" borderId="45" xfId="0" applyNumberFormat="1" applyFont="1" applyFill="1" applyBorder="1" applyAlignment="1">
      <alignment vertical="top"/>
    </xf>
    <xf numFmtId="3" fontId="11" fillId="6" borderId="44" xfId="0" applyNumberFormat="1" applyFont="1" applyFill="1" applyBorder="1" applyAlignment="1">
      <alignment vertical="top"/>
    </xf>
    <xf numFmtId="3" fontId="6" fillId="6" borderId="45" xfId="0" applyNumberFormat="1" applyFont="1" applyFill="1" applyBorder="1" applyAlignment="1">
      <alignment vertical="top" wrapText="1"/>
    </xf>
    <xf numFmtId="3" fontId="6" fillId="5" borderId="45" xfId="0" applyNumberFormat="1" applyFont="1" applyFill="1" applyBorder="1" applyAlignment="1">
      <alignment vertical="top" wrapText="1"/>
    </xf>
    <xf numFmtId="3" fontId="11" fillId="5" borderId="44" xfId="0" applyNumberFormat="1" applyFont="1" applyFill="1" applyBorder="1" applyAlignment="1">
      <alignment vertical="top" wrapText="1"/>
    </xf>
    <xf numFmtId="3" fontId="6" fillId="2" borderId="46" xfId="0" applyNumberFormat="1" applyFont="1" applyFill="1" applyBorder="1" applyAlignment="1">
      <alignment vertical="top"/>
    </xf>
    <xf numFmtId="3" fontId="6" fillId="2" borderId="47" xfId="0" applyNumberFormat="1" applyFont="1" applyFill="1" applyBorder="1" applyAlignment="1">
      <alignment vertical="top"/>
    </xf>
    <xf numFmtId="0" fontId="11" fillId="6" borderId="50" xfId="0" applyFont="1" applyFill="1" applyBorder="1"/>
    <xf numFmtId="0" fontId="11" fillId="5" borderId="50" xfId="0" applyFont="1" applyFill="1" applyBorder="1"/>
    <xf numFmtId="3" fontId="6" fillId="2" borderId="51" xfId="0" applyNumberFormat="1" applyFont="1" applyFill="1" applyBorder="1" applyAlignment="1">
      <alignment vertical="top"/>
    </xf>
    <xf numFmtId="3" fontId="6" fillId="2" borderId="54" xfId="0" applyNumberFormat="1" applyFont="1" applyFill="1" applyBorder="1" applyAlignment="1">
      <alignment vertical="top"/>
    </xf>
    <xf numFmtId="9" fontId="6" fillId="5" borderId="52" xfId="1" applyFont="1" applyFill="1" applyBorder="1" applyAlignment="1">
      <alignment vertical="top"/>
    </xf>
    <xf numFmtId="3" fontId="6" fillId="4" borderId="45" xfId="0" applyNumberFormat="1" applyFont="1" applyFill="1" applyBorder="1" applyAlignment="1">
      <alignment vertical="top"/>
    </xf>
    <xf numFmtId="3" fontId="6" fillId="3" borderId="45" xfId="0" applyNumberFormat="1" applyFont="1" applyFill="1" applyBorder="1" applyAlignment="1">
      <alignment vertical="top"/>
    </xf>
    <xf numFmtId="3" fontId="6" fillId="3" borderId="45" xfId="0" applyNumberFormat="1" applyFont="1" applyFill="1" applyBorder="1" applyAlignment="1">
      <alignment vertical="top" wrapText="1"/>
    </xf>
    <xf numFmtId="3" fontId="6" fillId="4" borderId="45" xfId="0" applyNumberFormat="1" applyFont="1" applyFill="1" applyBorder="1" applyAlignment="1">
      <alignment vertical="top" wrapText="1"/>
    </xf>
    <xf numFmtId="3" fontId="6" fillId="2" borderId="55" xfId="0" applyNumberFormat="1" applyFont="1" applyFill="1" applyBorder="1" applyAlignment="1">
      <alignment vertical="top"/>
    </xf>
    <xf numFmtId="3" fontId="6" fillId="6" borderId="57" xfId="0" applyNumberFormat="1" applyFont="1" applyFill="1" applyBorder="1" applyAlignment="1">
      <alignment vertical="top"/>
    </xf>
    <xf numFmtId="3" fontId="11" fillId="6" borderId="50" xfId="0" applyNumberFormat="1" applyFont="1" applyFill="1" applyBorder="1" applyAlignment="1">
      <alignment vertical="top"/>
    </xf>
    <xf numFmtId="3" fontId="6" fillId="3" borderId="57" xfId="0" applyNumberFormat="1" applyFont="1" applyFill="1" applyBorder="1" applyAlignment="1">
      <alignment vertical="top"/>
    </xf>
    <xf numFmtId="3" fontId="6" fillId="2" borderId="56" xfId="0" applyNumberFormat="1" applyFont="1" applyFill="1" applyBorder="1" applyAlignment="1">
      <alignment vertical="top"/>
    </xf>
    <xf numFmtId="0" fontId="19" fillId="3" borderId="42" xfId="0" applyFont="1" applyFill="1" applyBorder="1" applyAlignment="1">
      <alignment horizontal="center"/>
    </xf>
    <xf numFmtId="3" fontId="11" fillId="3" borderId="58" xfId="0" applyNumberFormat="1" applyFont="1" applyFill="1" applyBorder="1" applyAlignment="1">
      <alignment vertical="top" wrapText="1"/>
    </xf>
    <xf numFmtId="3" fontId="11" fillId="3" borderId="44" xfId="0" applyNumberFormat="1" applyFont="1" applyFill="1" applyBorder="1" applyAlignment="1">
      <alignment vertical="top"/>
    </xf>
    <xf numFmtId="3" fontId="6" fillId="5" borderId="57" xfId="0" applyNumberFormat="1" applyFont="1" applyFill="1" applyBorder="1" applyAlignment="1">
      <alignment vertical="top"/>
    </xf>
    <xf numFmtId="3" fontId="11" fillId="5" borderId="50" xfId="0" applyNumberFormat="1" applyFont="1" applyFill="1" applyBorder="1" applyAlignment="1">
      <alignment vertical="top"/>
    </xf>
    <xf numFmtId="3" fontId="11" fillId="6" borderId="59" xfId="0" applyNumberFormat="1" applyFont="1" applyFill="1" applyBorder="1" applyAlignment="1">
      <alignment vertical="top"/>
    </xf>
    <xf numFmtId="3" fontId="6" fillId="2" borderId="60" xfId="0" applyNumberFormat="1" applyFont="1" applyFill="1" applyBorder="1" applyAlignment="1">
      <alignment vertical="top"/>
    </xf>
    <xf numFmtId="3" fontId="15" fillId="6" borderId="10" xfId="0" applyNumberFormat="1" applyFont="1" applyFill="1" applyBorder="1" applyAlignment="1">
      <alignment vertical="top"/>
    </xf>
    <xf numFmtId="3" fontId="6" fillId="0" borderId="2" xfId="0" applyNumberFormat="1" applyFont="1" applyFill="1" applyBorder="1" applyAlignment="1">
      <alignment vertical="top"/>
    </xf>
    <xf numFmtId="3" fontId="6" fillId="0" borderId="1" xfId="0" applyNumberFormat="1" applyFont="1" applyFill="1" applyBorder="1" applyAlignment="1">
      <alignment vertical="top"/>
    </xf>
    <xf numFmtId="0" fontId="11" fillId="3" borderId="62" xfId="0" applyFont="1" applyFill="1" applyBorder="1"/>
    <xf numFmtId="0" fontId="19" fillId="3" borderId="6" xfId="0" applyFont="1" applyFill="1" applyBorder="1"/>
    <xf numFmtId="0" fontId="11" fillId="4" borderId="50" xfId="0" applyFont="1" applyFill="1" applyBorder="1"/>
    <xf numFmtId="0" fontId="11" fillId="3" borderId="50" xfId="0" applyFont="1" applyFill="1" applyBorder="1"/>
    <xf numFmtId="0" fontId="6" fillId="2" borderId="50" xfId="0" applyFont="1" applyFill="1" applyBorder="1" applyAlignment="1">
      <alignment vertical="top"/>
    </xf>
    <xf numFmtId="3" fontId="11" fillId="4" borderId="59" xfId="0" applyNumberFormat="1" applyFont="1" applyFill="1" applyBorder="1" applyAlignment="1">
      <alignment vertical="top" wrapText="1"/>
    </xf>
    <xf numFmtId="3" fontId="11" fillId="3" borderId="59" xfId="0" applyNumberFormat="1" applyFont="1" applyFill="1" applyBorder="1" applyAlignment="1">
      <alignment vertical="top" wrapText="1"/>
    </xf>
    <xf numFmtId="3" fontId="11" fillId="4" borderId="59" xfId="0" applyNumberFormat="1" applyFont="1" applyFill="1" applyBorder="1" applyAlignment="1">
      <alignment vertical="top"/>
    </xf>
    <xf numFmtId="3" fontId="11" fillId="3" borderId="59" xfId="0" applyNumberFormat="1" applyFont="1" applyFill="1" applyBorder="1" applyAlignment="1">
      <alignment vertical="top"/>
    </xf>
    <xf numFmtId="3" fontId="11" fillId="5" borderId="59" xfId="0" applyNumberFormat="1" applyFont="1" applyFill="1" applyBorder="1" applyAlignment="1">
      <alignment vertical="top" wrapText="1"/>
    </xf>
    <xf numFmtId="3" fontId="11" fillId="6" borderId="59" xfId="0" applyNumberFormat="1" applyFont="1" applyFill="1" applyBorder="1" applyAlignment="1">
      <alignment vertical="top" wrapText="1"/>
    </xf>
    <xf numFmtId="3" fontId="11" fillId="4" borderId="63" xfId="0" applyNumberFormat="1" applyFont="1" applyFill="1" applyBorder="1" applyAlignment="1">
      <alignment vertical="top"/>
    </xf>
    <xf numFmtId="9" fontId="6" fillId="6" borderId="52" xfId="1" applyFont="1" applyFill="1" applyBorder="1" applyAlignment="1">
      <alignment vertical="top"/>
    </xf>
    <xf numFmtId="3" fontId="11" fillId="3" borderId="63" xfId="0" applyNumberFormat="1" applyFont="1" applyFill="1" applyBorder="1" applyAlignment="1">
      <alignment vertical="top"/>
    </xf>
    <xf numFmtId="3" fontId="11" fillId="3" borderId="57" xfId="0" applyNumberFormat="1" applyFont="1" applyFill="1" applyBorder="1" applyAlignment="1">
      <alignment vertical="top"/>
    </xf>
    <xf numFmtId="3" fontId="11" fillId="4" borderId="57" xfId="0" applyNumberFormat="1" applyFont="1" applyFill="1" applyBorder="1" applyAlignment="1">
      <alignment vertical="top"/>
    </xf>
    <xf numFmtId="3" fontId="11" fillId="6" borderId="57" xfId="0" applyNumberFormat="1" applyFont="1" applyFill="1" applyBorder="1" applyAlignment="1">
      <alignment vertical="top"/>
    </xf>
    <xf numFmtId="3" fontId="11" fillId="5" borderId="57" xfId="0" applyNumberFormat="1" applyFont="1" applyFill="1" applyBorder="1" applyAlignment="1">
      <alignment vertical="top"/>
    </xf>
    <xf numFmtId="3" fontId="11" fillId="5" borderId="63" xfId="0" applyNumberFormat="1" applyFont="1" applyFill="1" applyBorder="1" applyAlignment="1">
      <alignment vertical="top"/>
    </xf>
    <xf numFmtId="3" fontId="6" fillId="2" borderId="64" xfId="0" applyNumberFormat="1" applyFont="1" applyFill="1" applyBorder="1" applyAlignment="1">
      <alignment vertical="top"/>
    </xf>
    <xf numFmtId="3" fontId="6" fillId="2" borderId="65" xfId="0" applyNumberFormat="1" applyFont="1" applyFill="1" applyBorder="1" applyAlignment="1">
      <alignment vertical="top"/>
    </xf>
    <xf numFmtId="3" fontId="6" fillId="2" borderId="66" xfId="0" applyNumberFormat="1" applyFont="1" applyFill="1" applyBorder="1" applyAlignment="1">
      <alignment vertical="top"/>
    </xf>
    <xf numFmtId="3" fontId="6" fillId="2" borderId="67" xfId="0" applyNumberFormat="1" applyFont="1" applyFill="1" applyBorder="1" applyAlignment="1">
      <alignment vertical="top"/>
    </xf>
    <xf numFmtId="3" fontId="6" fillId="2" borderId="68" xfId="0" applyNumberFormat="1" applyFont="1" applyFill="1" applyBorder="1" applyAlignment="1">
      <alignment vertical="top"/>
    </xf>
    <xf numFmtId="3" fontId="11" fillId="4" borderId="34" xfId="0" applyNumberFormat="1" applyFont="1" applyFill="1" applyBorder="1" applyAlignment="1">
      <alignment vertical="top" wrapText="1"/>
    </xf>
    <xf numFmtId="3" fontId="6" fillId="2" borderId="70" xfId="0" applyNumberFormat="1" applyFont="1" applyFill="1" applyBorder="1" applyAlignment="1">
      <alignment vertical="top"/>
    </xf>
    <xf numFmtId="3" fontId="6" fillId="4" borderId="63" xfId="0" applyNumberFormat="1" applyFont="1" applyFill="1" applyBorder="1" applyAlignment="1">
      <alignment vertical="top" wrapText="1"/>
    </xf>
    <xf numFmtId="3" fontId="11" fillId="4" borderId="44" xfId="0" applyNumberFormat="1" applyFont="1" applyFill="1" applyBorder="1" applyAlignment="1">
      <alignment vertical="top" wrapText="1"/>
    </xf>
    <xf numFmtId="3" fontId="6" fillId="3" borderId="63" xfId="0" applyNumberFormat="1" applyFont="1" applyFill="1" applyBorder="1" applyAlignment="1">
      <alignment vertical="top" wrapText="1"/>
    </xf>
    <xf numFmtId="3" fontId="6" fillId="4" borderId="57" xfId="0" applyNumberFormat="1" applyFont="1" applyFill="1" applyBorder="1" applyAlignment="1">
      <alignment vertical="top"/>
    </xf>
    <xf numFmtId="3" fontId="11" fillId="4" borderId="44" xfId="0" applyNumberFormat="1" applyFont="1" applyFill="1" applyBorder="1" applyAlignment="1">
      <alignment vertical="top"/>
    </xf>
    <xf numFmtId="3" fontId="6" fillId="5" borderId="57" xfId="0" applyNumberFormat="1" applyFont="1" applyFill="1" applyBorder="1" applyAlignment="1">
      <alignment vertical="top" wrapText="1"/>
    </xf>
    <xf numFmtId="3" fontId="6" fillId="6" borderId="57" xfId="0" applyNumberFormat="1" applyFont="1" applyFill="1" applyBorder="1" applyAlignment="1">
      <alignment vertical="top" wrapText="1"/>
    </xf>
    <xf numFmtId="3" fontId="6" fillId="5" borderId="63" xfId="0" applyNumberFormat="1" applyFont="1" applyFill="1" applyBorder="1" applyAlignment="1">
      <alignment vertical="top" wrapText="1"/>
    </xf>
    <xf numFmtId="3" fontId="11" fillId="5" borderId="59" xfId="0" applyNumberFormat="1" applyFont="1" applyFill="1" applyBorder="1" applyAlignment="1">
      <alignment vertical="top"/>
    </xf>
    <xf numFmtId="0" fontId="19" fillId="3" borderId="71" xfId="0" applyFont="1" applyFill="1" applyBorder="1" applyAlignment="1">
      <alignment horizontal="center"/>
    </xf>
    <xf numFmtId="0" fontId="19" fillId="3" borderId="49" xfId="0" applyFont="1" applyFill="1" applyBorder="1" applyAlignment="1">
      <alignment horizontal="center" wrapText="1"/>
    </xf>
    <xf numFmtId="3" fontId="11" fillId="4" borderId="50" xfId="0" applyNumberFormat="1" applyFont="1" applyFill="1" applyBorder="1" applyAlignment="1">
      <alignment vertical="top" wrapText="1"/>
    </xf>
    <xf numFmtId="3" fontId="11" fillId="5" borderId="50" xfId="0" applyNumberFormat="1" applyFont="1" applyFill="1" applyBorder="1" applyAlignment="1">
      <alignment vertical="top" wrapText="1"/>
    </xf>
    <xf numFmtId="3" fontId="11" fillId="4" borderId="50" xfId="0" applyNumberFormat="1" applyFont="1" applyFill="1" applyBorder="1" applyAlignment="1">
      <alignment vertical="top"/>
    </xf>
    <xf numFmtId="3" fontId="11" fillId="6" borderId="50" xfId="0" applyNumberFormat="1" applyFont="1" applyFill="1" applyBorder="1" applyAlignment="1">
      <alignment vertical="top" wrapText="1"/>
    </xf>
    <xf numFmtId="3" fontId="6" fillId="2" borderId="73" xfId="0" applyNumberFormat="1" applyFont="1" applyFill="1" applyBorder="1" applyAlignment="1">
      <alignment vertical="top"/>
    </xf>
    <xf numFmtId="3" fontId="6" fillId="2" borderId="74" xfId="0" applyNumberFormat="1" applyFont="1" applyFill="1" applyBorder="1" applyAlignment="1">
      <alignment vertical="top"/>
    </xf>
    <xf numFmtId="3" fontId="6" fillId="2" borderId="48" xfId="0" applyNumberFormat="1" applyFont="1" applyFill="1" applyBorder="1" applyAlignment="1">
      <alignment vertical="top"/>
    </xf>
    <xf numFmtId="3" fontId="6" fillId="2" borderId="75" xfId="0" applyNumberFormat="1" applyFont="1" applyFill="1" applyBorder="1" applyAlignment="1">
      <alignment vertical="top"/>
    </xf>
    <xf numFmtId="3" fontId="6" fillId="4" borderId="1" xfId="0" applyNumberFormat="1" applyFont="1" applyFill="1" applyBorder="1" applyAlignment="1">
      <alignment horizontal="right" vertical="top" wrapText="1"/>
    </xf>
    <xf numFmtId="3" fontId="6" fillId="5" borderId="1" xfId="0" applyNumberFormat="1" applyFont="1" applyFill="1" applyBorder="1" applyAlignment="1">
      <alignment horizontal="right" vertical="top" wrapText="1"/>
    </xf>
    <xf numFmtId="3" fontId="6" fillId="4" borderId="1" xfId="0" applyNumberFormat="1" applyFont="1" applyFill="1" applyBorder="1" applyAlignment="1">
      <alignment horizontal="right" vertical="top"/>
    </xf>
    <xf numFmtId="3" fontId="6" fillId="5" borderId="1" xfId="0" applyNumberFormat="1" applyFont="1" applyFill="1" applyBorder="1" applyAlignment="1">
      <alignment horizontal="right" vertical="top"/>
    </xf>
    <xf numFmtId="3" fontId="6" fillId="6" borderId="1" xfId="0" applyNumberFormat="1" applyFont="1" applyFill="1" applyBorder="1" applyAlignment="1">
      <alignment horizontal="right" vertical="top"/>
    </xf>
    <xf numFmtId="3" fontId="6" fillId="6" borderId="1" xfId="0" applyNumberFormat="1" applyFont="1" applyFill="1" applyBorder="1" applyAlignment="1">
      <alignment horizontal="right" vertical="top" wrapText="1"/>
    </xf>
    <xf numFmtId="3" fontId="15" fillId="6" borderId="50" xfId="0" applyNumberFormat="1" applyFont="1" applyFill="1" applyBorder="1" applyAlignment="1">
      <alignment vertical="top"/>
    </xf>
    <xf numFmtId="3" fontId="15" fillId="5" borderId="50" xfId="0" applyNumberFormat="1" applyFont="1" applyFill="1" applyBorder="1" applyAlignment="1">
      <alignment vertical="top"/>
    </xf>
    <xf numFmtId="3" fontId="15" fillId="5" borderId="10" xfId="0" applyNumberFormat="1" applyFont="1" applyFill="1" applyBorder="1" applyAlignment="1">
      <alignment vertical="top"/>
    </xf>
    <xf numFmtId="3" fontId="6" fillId="2" borderId="37" xfId="0" applyNumberFormat="1" applyFont="1" applyFill="1" applyBorder="1" applyAlignment="1">
      <alignment vertical="top"/>
    </xf>
    <xf numFmtId="3" fontId="9" fillId="4" borderId="59" xfId="0" applyNumberFormat="1" applyFont="1" applyFill="1" applyBorder="1" applyAlignment="1">
      <alignment vertical="top"/>
    </xf>
    <xf numFmtId="3" fontId="6" fillId="6" borderId="79" xfId="0" applyNumberFormat="1" applyFont="1" applyFill="1" applyBorder="1" applyAlignment="1">
      <alignment vertical="top"/>
    </xf>
    <xf numFmtId="3" fontId="6" fillId="3" borderId="80" xfId="0" applyNumberFormat="1" applyFont="1" applyFill="1" applyBorder="1" applyAlignment="1">
      <alignment vertical="top"/>
    </xf>
    <xf numFmtId="3" fontId="6" fillId="6" borderId="80" xfId="0" applyNumberFormat="1" applyFont="1" applyFill="1" applyBorder="1" applyAlignment="1">
      <alignment vertical="top"/>
    </xf>
    <xf numFmtId="3" fontId="6" fillId="2" borderId="81" xfId="0" applyNumberFormat="1" applyFont="1" applyFill="1" applyBorder="1" applyAlignment="1">
      <alignment vertical="top"/>
    </xf>
    <xf numFmtId="3" fontId="15" fillId="6" borderId="38" xfId="0" applyNumberFormat="1" applyFont="1" applyFill="1" applyBorder="1" applyAlignment="1">
      <alignment vertical="top"/>
    </xf>
    <xf numFmtId="3" fontId="6" fillId="2" borderId="82" xfId="0" applyNumberFormat="1" applyFont="1" applyFill="1" applyBorder="1" applyAlignment="1">
      <alignment vertical="top"/>
    </xf>
    <xf numFmtId="3" fontId="11" fillId="4" borderId="52" xfId="0" applyNumberFormat="1" applyFont="1" applyFill="1" applyBorder="1" applyAlignment="1">
      <alignment vertical="top" wrapText="1"/>
    </xf>
    <xf numFmtId="3" fontId="6" fillId="3" borderId="57" xfId="0" applyNumberFormat="1" applyFont="1" applyFill="1" applyBorder="1" applyAlignment="1">
      <alignment vertical="top" wrapText="1"/>
    </xf>
    <xf numFmtId="3" fontId="11" fillId="3" borderId="52" xfId="0" applyNumberFormat="1" applyFont="1" applyFill="1" applyBorder="1" applyAlignment="1">
      <alignment vertical="top" wrapText="1"/>
    </xf>
    <xf numFmtId="3" fontId="11" fillId="4" borderId="52" xfId="0" applyNumberFormat="1" applyFont="1" applyFill="1" applyBorder="1" applyAlignment="1">
      <alignment vertical="top"/>
    </xf>
    <xf numFmtId="3" fontId="11" fillId="3" borderId="52" xfId="0" applyNumberFormat="1" applyFont="1" applyFill="1" applyBorder="1" applyAlignment="1">
      <alignment vertical="top"/>
    </xf>
    <xf numFmtId="3" fontId="11" fillId="6" borderId="52" xfId="0" applyNumberFormat="1" applyFont="1" applyFill="1" applyBorder="1" applyAlignment="1">
      <alignment vertical="top"/>
    </xf>
    <xf numFmtId="3" fontId="11" fillId="5" borderId="52" xfId="0" applyNumberFormat="1" applyFont="1" applyFill="1" applyBorder="1" applyAlignment="1">
      <alignment vertical="top" wrapText="1"/>
    </xf>
    <xf numFmtId="3" fontId="11" fillId="6" borderId="52" xfId="0" applyNumberFormat="1" applyFont="1" applyFill="1" applyBorder="1" applyAlignment="1">
      <alignment vertical="top" wrapText="1"/>
    </xf>
    <xf numFmtId="3" fontId="11" fillId="5" borderId="52" xfId="0" applyNumberFormat="1" applyFont="1" applyFill="1" applyBorder="1" applyAlignment="1">
      <alignment vertical="top"/>
    </xf>
    <xf numFmtId="3" fontId="11" fillId="4" borderId="45" xfId="0" applyNumberFormat="1" applyFont="1" applyFill="1" applyBorder="1" applyAlignment="1">
      <alignment vertical="top"/>
    </xf>
    <xf numFmtId="3" fontId="6" fillId="2" borderId="83" xfId="0" applyNumberFormat="1" applyFont="1" applyFill="1" applyBorder="1" applyAlignment="1">
      <alignment vertical="top"/>
    </xf>
    <xf numFmtId="3" fontId="6" fillId="2" borderId="84" xfId="0" applyNumberFormat="1" applyFont="1" applyFill="1" applyBorder="1" applyAlignment="1">
      <alignment vertical="top"/>
    </xf>
    <xf numFmtId="0" fontId="6" fillId="4" borderId="54" xfId="0" applyFont="1" applyFill="1" applyBorder="1" applyAlignment="1">
      <alignment horizontal="center" vertical="center"/>
    </xf>
    <xf numFmtId="3" fontId="15" fillId="0" borderId="10" xfId="0" applyNumberFormat="1" applyFont="1" applyFill="1" applyBorder="1" applyAlignment="1">
      <alignment vertical="top"/>
    </xf>
    <xf numFmtId="3" fontId="6" fillId="7" borderId="61" xfId="0" applyNumberFormat="1" applyFont="1" applyFill="1" applyBorder="1" applyAlignment="1">
      <alignment vertical="top"/>
    </xf>
    <xf numFmtId="3" fontId="6" fillId="7" borderId="72" xfId="0" applyNumberFormat="1" applyFont="1" applyFill="1" applyBorder="1" applyAlignment="1">
      <alignment vertical="top"/>
    </xf>
    <xf numFmtId="3" fontId="6" fillId="7" borderId="73" xfId="0" applyNumberFormat="1" applyFont="1" applyFill="1" applyBorder="1" applyAlignment="1">
      <alignment vertical="top"/>
    </xf>
    <xf numFmtId="3" fontId="6" fillId="7" borderId="76" xfId="0" applyNumberFormat="1" applyFont="1" applyFill="1" applyBorder="1" applyAlignment="1">
      <alignment vertical="top"/>
    </xf>
    <xf numFmtId="3" fontId="6" fillId="8" borderId="68" xfId="0" applyNumberFormat="1" applyFont="1" applyFill="1" applyBorder="1" applyAlignment="1">
      <alignment vertical="top"/>
    </xf>
    <xf numFmtId="3" fontId="6" fillId="8" borderId="64" xfId="0" applyNumberFormat="1" applyFont="1" applyFill="1" applyBorder="1" applyAlignment="1">
      <alignment vertical="top"/>
    </xf>
    <xf numFmtId="3" fontId="6" fillId="8" borderId="65" xfId="0" applyNumberFormat="1" applyFont="1" applyFill="1" applyBorder="1" applyAlignment="1">
      <alignment vertical="top"/>
    </xf>
    <xf numFmtId="3" fontId="6" fillId="8" borderId="66" xfId="0" applyNumberFormat="1" applyFont="1" applyFill="1" applyBorder="1" applyAlignment="1">
      <alignment vertical="top"/>
    </xf>
    <xf numFmtId="3" fontId="6" fillId="8" borderId="69" xfId="0" applyNumberFormat="1" applyFont="1" applyFill="1" applyBorder="1" applyAlignment="1">
      <alignment vertical="top"/>
    </xf>
    <xf numFmtId="9" fontId="6" fillId="8" borderId="53" xfId="1" applyFont="1" applyFill="1" applyBorder="1" applyAlignment="1">
      <alignment vertical="top"/>
    </xf>
    <xf numFmtId="3" fontId="6" fillId="5" borderId="80" xfId="0" applyNumberFormat="1" applyFont="1" applyFill="1" applyBorder="1" applyAlignment="1">
      <alignment vertical="top"/>
    </xf>
    <xf numFmtId="3" fontId="15" fillId="5" borderId="16" xfId="0" applyNumberFormat="1" applyFont="1" applyFill="1" applyBorder="1" applyAlignment="1">
      <alignment vertical="top"/>
    </xf>
    <xf numFmtId="0" fontId="11" fillId="0" borderId="50" xfId="0" applyFont="1" applyFill="1" applyBorder="1"/>
    <xf numFmtId="3" fontId="22" fillId="0" borderId="0" xfId="0" applyNumberFormat="1" applyFont="1" applyFill="1" applyBorder="1" applyAlignment="1">
      <alignment vertical="top"/>
    </xf>
    <xf numFmtId="0" fontId="11" fillId="5" borderId="45" xfId="0" applyFont="1" applyFill="1" applyBorder="1" applyAlignment="1">
      <alignment vertical="top"/>
    </xf>
    <xf numFmtId="0" fontId="11" fillId="5" borderId="3" xfId="0" applyFont="1" applyFill="1" applyBorder="1" applyAlignment="1">
      <alignment vertical="top"/>
    </xf>
    <xf numFmtId="0" fontId="11" fillId="5" borderId="10" xfId="0" applyFont="1" applyFill="1" applyBorder="1" applyAlignment="1">
      <alignment vertical="top"/>
    </xf>
    <xf numFmtId="0" fontId="11" fillId="0" borderId="45" xfId="0" applyFont="1" applyFill="1" applyBorder="1" applyAlignment="1">
      <alignment vertical="top"/>
    </xf>
    <xf numFmtId="0" fontId="11" fillId="0" borderId="3" xfId="0" applyFont="1" applyFill="1" applyBorder="1" applyAlignment="1">
      <alignment vertical="top"/>
    </xf>
    <xf numFmtId="0" fontId="11" fillId="0" borderId="10" xfId="0" applyFont="1" applyFill="1" applyBorder="1" applyAlignment="1">
      <alignment vertical="top"/>
    </xf>
    <xf numFmtId="0" fontId="9" fillId="5" borderId="50" xfId="0" applyFont="1" applyFill="1" applyBorder="1"/>
    <xf numFmtId="3" fontId="6" fillId="5" borderId="77" xfId="0" applyNumberFormat="1" applyFont="1" applyFill="1" applyBorder="1" applyAlignment="1">
      <alignment vertical="top"/>
    </xf>
    <xf numFmtId="3" fontId="6" fillId="5" borderId="8" xfId="0" applyNumberFormat="1" applyFont="1" applyFill="1" applyBorder="1" applyAlignment="1">
      <alignment vertical="top"/>
    </xf>
    <xf numFmtId="3" fontId="6" fillId="5" borderId="9" xfId="0" applyNumberFormat="1" applyFont="1" applyFill="1" applyBorder="1" applyAlignment="1">
      <alignment vertical="top"/>
    </xf>
    <xf numFmtId="3" fontId="11" fillId="5" borderId="18" xfId="0" applyNumberFormat="1" applyFont="1" applyFill="1" applyBorder="1" applyAlignment="1">
      <alignment vertical="top"/>
    </xf>
    <xf numFmtId="3" fontId="11" fillId="5" borderId="19" xfId="0" applyNumberFormat="1" applyFont="1" applyFill="1" applyBorder="1" applyAlignment="1">
      <alignment vertical="top"/>
    </xf>
    <xf numFmtId="3" fontId="11" fillId="5" borderId="22" xfId="0" applyNumberFormat="1" applyFont="1" applyFill="1" applyBorder="1" applyAlignment="1">
      <alignment vertical="top"/>
    </xf>
    <xf numFmtId="3" fontId="11" fillId="5" borderId="78" xfId="0" applyNumberFormat="1" applyFont="1" applyFill="1" applyBorder="1" applyAlignment="1">
      <alignment vertical="top"/>
    </xf>
    <xf numFmtId="3" fontId="11" fillId="5" borderId="20" xfId="0" applyNumberFormat="1" applyFont="1" applyFill="1" applyBorder="1" applyAlignment="1">
      <alignment vertical="top"/>
    </xf>
    <xf numFmtId="3" fontId="11" fillId="5" borderId="2" xfId="0" applyNumberFormat="1" applyFont="1" applyFill="1" applyBorder="1" applyAlignment="1">
      <alignment horizontal="right" vertical="top"/>
    </xf>
    <xf numFmtId="3" fontId="11" fillId="0" borderId="57" xfId="0" applyNumberFormat="1" applyFont="1" applyFill="1" applyBorder="1" applyAlignment="1">
      <alignment vertical="top"/>
    </xf>
    <xf numFmtId="3" fontId="11" fillId="0" borderId="12" xfId="0" applyNumberFormat="1" applyFont="1" applyFill="1" applyBorder="1" applyAlignment="1">
      <alignment vertical="top"/>
    </xf>
    <xf numFmtId="3" fontId="11" fillId="0" borderId="31" xfId="0" applyNumberFormat="1" applyFont="1" applyFill="1" applyBorder="1" applyAlignment="1">
      <alignment vertical="top"/>
    </xf>
    <xf numFmtId="3" fontId="11" fillId="0" borderId="13" xfId="0" applyNumberFormat="1" applyFont="1" applyFill="1" applyBorder="1" applyAlignment="1">
      <alignment vertical="top"/>
    </xf>
    <xf numFmtId="3" fontId="11" fillId="0" borderId="59" xfId="0" applyNumberFormat="1" applyFont="1" applyFill="1" applyBorder="1" applyAlignment="1">
      <alignment vertical="top"/>
    </xf>
    <xf numFmtId="0" fontId="11" fillId="0" borderId="2" xfId="0" applyFont="1" applyFill="1" applyBorder="1" applyAlignment="1">
      <alignment vertical="top" wrapText="1"/>
    </xf>
    <xf numFmtId="3" fontId="11" fillId="0" borderId="34" xfId="0" applyNumberFormat="1" applyFont="1" applyFill="1" applyBorder="1" applyAlignment="1">
      <alignment vertical="top"/>
    </xf>
    <xf numFmtId="3" fontId="6" fillId="0" borderId="57" xfId="0" applyNumberFormat="1" applyFont="1" applyFill="1" applyBorder="1" applyAlignment="1">
      <alignment vertical="top"/>
    </xf>
    <xf numFmtId="3" fontId="11" fillId="0" borderId="14" xfId="0" applyNumberFormat="1" applyFont="1" applyFill="1" applyBorder="1" applyAlignment="1">
      <alignment vertical="top"/>
    </xf>
    <xf numFmtId="9" fontId="6" fillId="0" borderId="52" xfId="1" applyFont="1" applyFill="1" applyBorder="1" applyAlignment="1">
      <alignment vertical="top"/>
    </xf>
    <xf numFmtId="3" fontId="11" fillId="0" borderId="15" xfId="0" applyNumberFormat="1" applyFont="1" applyFill="1" applyBorder="1" applyAlignment="1">
      <alignment vertical="top"/>
    </xf>
    <xf numFmtId="3" fontId="11" fillId="0" borderId="28" xfId="0" applyNumberFormat="1" applyFont="1" applyFill="1" applyBorder="1" applyAlignment="1">
      <alignment vertical="top"/>
    </xf>
    <xf numFmtId="3" fontId="11" fillId="0" borderId="16" xfId="0" applyNumberFormat="1" applyFont="1" applyFill="1" applyBorder="1" applyAlignment="1">
      <alignment vertical="top"/>
    </xf>
    <xf numFmtId="3" fontId="11" fillId="0" borderId="44" xfId="0" applyNumberFormat="1" applyFont="1" applyFill="1" applyBorder="1" applyAlignment="1">
      <alignment vertical="top"/>
    </xf>
    <xf numFmtId="3" fontId="6" fillId="0" borderId="45" xfId="0" applyNumberFormat="1" applyFont="1" applyFill="1" applyBorder="1" applyAlignment="1">
      <alignment vertical="top"/>
    </xf>
    <xf numFmtId="3" fontId="15" fillId="0" borderId="3" xfId="0" applyNumberFormat="1" applyFont="1" applyFill="1" applyBorder="1" applyAlignment="1">
      <alignment vertical="top"/>
    </xf>
    <xf numFmtId="3" fontId="15" fillId="0" borderId="50" xfId="0" applyNumberFormat="1" applyFont="1" applyFill="1" applyBorder="1" applyAlignment="1">
      <alignment vertical="top"/>
    </xf>
    <xf numFmtId="3" fontId="6" fillId="0" borderId="1" xfId="0" applyNumberFormat="1" applyFont="1" applyFill="1" applyBorder="1" applyAlignment="1">
      <alignment horizontal="right" vertical="top"/>
    </xf>
    <xf numFmtId="3" fontId="11" fillId="0" borderId="3" xfId="0" applyNumberFormat="1" applyFont="1" applyFill="1" applyBorder="1" applyAlignment="1">
      <alignment vertical="top"/>
    </xf>
    <xf numFmtId="3" fontId="11" fillId="0" borderId="50" xfId="0" applyNumberFormat="1" applyFont="1" applyFill="1" applyBorder="1" applyAlignment="1">
      <alignment vertical="top"/>
    </xf>
    <xf numFmtId="3" fontId="6" fillId="0" borderId="77" xfId="0" applyNumberFormat="1" applyFont="1" applyFill="1" applyBorder="1" applyAlignment="1">
      <alignment vertical="top"/>
    </xf>
    <xf numFmtId="3" fontId="6" fillId="0" borderId="8" xfId="0" applyNumberFormat="1" applyFont="1" applyFill="1" applyBorder="1" applyAlignment="1">
      <alignment vertical="top"/>
    </xf>
    <xf numFmtId="3" fontId="6" fillId="0" borderId="9" xfId="0" applyNumberFormat="1" applyFont="1" applyFill="1" applyBorder="1" applyAlignment="1">
      <alignment vertical="top"/>
    </xf>
    <xf numFmtId="3" fontId="11" fillId="0" borderId="18" xfId="0" applyNumberFormat="1" applyFont="1" applyFill="1" applyBorder="1" applyAlignment="1">
      <alignment vertical="top"/>
    </xf>
    <xf numFmtId="3" fontId="11" fillId="0" borderId="19" xfId="0" applyNumberFormat="1" applyFont="1" applyFill="1" applyBorder="1" applyAlignment="1">
      <alignment vertical="top"/>
    </xf>
    <xf numFmtId="3" fontId="11" fillId="0" borderId="22" xfId="0" applyNumberFormat="1" applyFont="1" applyFill="1" applyBorder="1" applyAlignment="1">
      <alignment vertical="top"/>
    </xf>
    <xf numFmtId="3" fontId="11" fillId="0" borderId="78" xfId="0" applyNumberFormat="1" applyFont="1" applyFill="1" applyBorder="1" applyAlignment="1">
      <alignment vertical="top"/>
    </xf>
    <xf numFmtId="3" fontId="6" fillId="0" borderId="80" xfId="0" applyNumberFormat="1" applyFont="1" applyFill="1" applyBorder="1" applyAlignment="1">
      <alignment vertical="top"/>
    </xf>
    <xf numFmtId="3" fontId="15" fillId="0" borderId="16" xfId="0" applyNumberFormat="1" applyFont="1" applyFill="1" applyBorder="1" applyAlignment="1">
      <alignment vertical="top"/>
    </xf>
    <xf numFmtId="3" fontId="15" fillId="0" borderId="17" xfId="0" applyNumberFormat="1" applyFont="1" applyFill="1" applyBorder="1" applyAlignment="1">
      <alignment vertical="top"/>
    </xf>
    <xf numFmtId="3" fontId="15" fillId="0" borderId="21" xfId="0" applyNumberFormat="1" applyFont="1" applyFill="1" applyBorder="1" applyAlignment="1">
      <alignment vertical="top"/>
    </xf>
    <xf numFmtId="3" fontId="11" fillId="0" borderId="10" xfId="0" applyNumberFormat="1" applyFont="1" applyFill="1" applyBorder="1" applyAlignment="1">
      <alignment vertical="top"/>
    </xf>
    <xf numFmtId="3" fontId="11" fillId="0" borderId="1" xfId="0" applyNumberFormat="1" applyFont="1" applyFill="1" applyBorder="1" applyAlignment="1">
      <alignment vertical="top"/>
    </xf>
    <xf numFmtId="3" fontId="11" fillId="0" borderId="52" xfId="0" applyNumberFormat="1" applyFont="1" applyFill="1" applyBorder="1" applyAlignment="1">
      <alignment vertical="top"/>
    </xf>
    <xf numFmtId="3" fontId="11" fillId="0" borderId="20" xfId="0" applyNumberFormat="1" applyFont="1" applyFill="1" applyBorder="1" applyAlignment="1">
      <alignment vertical="top"/>
    </xf>
    <xf numFmtId="3" fontId="11" fillId="0" borderId="2" xfId="0" applyNumberFormat="1" applyFont="1" applyFill="1" applyBorder="1" applyAlignment="1">
      <alignment vertical="top"/>
    </xf>
    <xf numFmtId="0" fontId="16" fillId="0" borderId="0" xfId="0" applyFont="1" applyAlignment="1">
      <alignment horizontal="left" vertical="top" wrapText="1"/>
    </xf>
    <xf numFmtId="0" fontId="16" fillId="0" borderId="0" xfId="0" applyNumberFormat="1" applyFont="1" applyAlignment="1" applyProtection="1">
      <alignment horizontal="left" vertical="top"/>
      <protection locked="0"/>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3" fontId="1" fillId="4" borderId="8" xfId="0" applyNumberFormat="1" applyFont="1" applyFill="1" applyBorder="1" applyAlignment="1">
      <alignment vertical="top" wrapText="1"/>
    </xf>
    <xf numFmtId="0" fontId="3" fillId="0" borderId="0" xfId="0" applyFont="1" applyAlignment="1">
      <alignment wrapText="1"/>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13" fillId="0" borderId="0" xfId="0" applyFont="1" applyAlignment="1">
      <alignment horizontal="left" vertical="top"/>
    </xf>
    <xf numFmtId="0" fontId="14" fillId="0" borderId="0" xfId="0" applyFont="1" applyAlignment="1"/>
    <xf numFmtId="0" fontId="6" fillId="3" borderId="8"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3" borderId="40" xfId="0" applyFont="1" applyFill="1" applyBorder="1" applyAlignment="1">
      <alignment horizontal="center" vertical="center"/>
    </xf>
  </cellXfs>
  <cellStyles count="5">
    <cellStyle name="Prozent" xfId="1" builtinId="5"/>
    <cellStyle name="Prozent 2" xfId="2" xr:uid="{00000000-0005-0000-0000-000002000000}"/>
    <cellStyle name="Prozent 3" xfId="3" xr:uid="{00000000-0005-0000-0000-000003000000}"/>
    <cellStyle name="Prozent 4" xfId="4" xr:uid="{00000000-0005-0000-0000-000004000000}"/>
    <cellStyle name="Standard" xfId="0" builtinId="0"/>
  </cellStyles>
  <dxfs count="0"/>
  <tableStyles count="0" defaultTableStyle="TableStyleMedium9" defaultPivotStyle="PivotStyleLight16"/>
  <colors>
    <mruColors>
      <color rgb="FFFFFFCC"/>
      <color rgb="FF00FF00"/>
      <color rgb="FF33CC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W44"/>
  <sheetViews>
    <sheetView tabSelected="1" view="pageBreakPreview" topLeftCell="A7" zoomScale="80" zoomScaleNormal="80" zoomScaleSheetLayoutView="80" workbookViewId="0">
      <pane xSplit="1" topLeftCell="B1" activePane="topRight" state="frozen"/>
      <selection activeCell="A7" sqref="A7"/>
      <selection pane="topRight" activeCell="AF3" sqref="AF3"/>
    </sheetView>
  </sheetViews>
  <sheetFormatPr baseColWidth="10" defaultRowHeight="18" x14ac:dyDescent="0.25"/>
  <cols>
    <col min="1" max="1" width="29.5703125" style="2" customWidth="1"/>
    <col min="2" max="2" width="9.7109375" style="2" customWidth="1"/>
    <col min="3" max="5" width="8" style="2" customWidth="1"/>
    <col min="6" max="6" width="9.42578125" style="2" bestFit="1" customWidth="1"/>
    <col min="7" max="10" width="8" style="2" customWidth="1"/>
    <col min="11" max="11" width="9.42578125" style="2" bestFit="1" customWidth="1"/>
    <col min="12" max="15" width="8" style="2" customWidth="1"/>
    <col min="16" max="16" width="9.42578125" style="2" bestFit="1" customWidth="1"/>
    <col min="17" max="17" width="10.42578125" style="2" bestFit="1" customWidth="1"/>
    <col min="18" max="21" width="8" style="2" customWidth="1"/>
    <col min="22" max="22" width="9.42578125" style="2" bestFit="1" customWidth="1"/>
    <col min="23" max="26" width="8" style="2" customWidth="1"/>
    <col min="27" max="27" width="9.42578125" style="2" bestFit="1" customWidth="1"/>
    <col min="28" max="31" width="8" style="2" customWidth="1"/>
    <col min="32" max="32" width="9.42578125" style="2" bestFit="1" customWidth="1"/>
    <col min="33" max="36" width="8" style="2" customWidth="1"/>
    <col min="37" max="37" width="9.42578125" style="2" bestFit="1" customWidth="1"/>
    <col min="38" max="41" width="8" style="2" customWidth="1"/>
    <col min="42" max="42" width="9.42578125" style="2" bestFit="1" customWidth="1"/>
    <col min="43" max="46" width="8" style="2" customWidth="1"/>
    <col min="47" max="47" width="9.42578125" style="2" bestFit="1" customWidth="1"/>
    <col min="48" max="51" width="8" style="2" customWidth="1"/>
    <col min="52" max="52" width="9.42578125" style="2" bestFit="1" customWidth="1"/>
    <col min="53" max="53" width="8.85546875" style="2" bestFit="1" customWidth="1"/>
    <col min="54" max="56" width="8" style="2" customWidth="1"/>
    <col min="57" max="57" width="9.42578125" style="2" bestFit="1" customWidth="1"/>
    <col min="58" max="61" width="8" style="2" customWidth="1"/>
    <col min="62" max="62" width="9.42578125" style="2" bestFit="1" customWidth="1"/>
    <col min="63" max="66" width="8" style="2" customWidth="1"/>
    <col min="67" max="67" width="9.42578125" style="2" bestFit="1" customWidth="1"/>
    <col min="68" max="71" width="8" style="2" customWidth="1"/>
    <col min="72" max="72" width="9.42578125" style="2" bestFit="1" customWidth="1"/>
    <col min="73" max="76" width="8" style="2" customWidth="1"/>
    <col min="77" max="77" width="9.42578125" style="2" bestFit="1" customWidth="1"/>
    <col min="78" max="81" width="8" style="2" customWidth="1"/>
    <col min="82" max="82" width="9.42578125" style="2" bestFit="1" customWidth="1"/>
    <col min="83" max="86" width="8" style="2" customWidth="1"/>
    <col min="87" max="87" width="9.42578125" style="2" bestFit="1" customWidth="1"/>
    <col min="88" max="91" width="8" style="2" customWidth="1"/>
    <col min="92" max="92" width="9.42578125" style="2" bestFit="1" customWidth="1"/>
    <col min="93" max="96" width="8" style="2" customWidth="1"/>
    <col min="97" max="97" width="9.42578125" style="2" bestFit="1" customWidth="1"/>
    <col min="98" max="101" width="8" style="2" customWidth="1"/>
    <col min="102" max="102" width="9.42578125" style="2" bestFit="1" customWidth="1"/>
    <col min="103" max="106" width="8" style="2" customWidth="1"/>
    <col min="107" max="107" width="9.42578125" style="2" bestFit="1" customWidth="1"/>
    <col min="108" max="108" width="28" style="3" bestFit="1" customWidth="1"/>
    <col min="109" max="16384" width="11.42578125" style="2"/>
  </cols>
  <sheetData>
    <row r="1" spans="1:179" ht="24.75" customHeight="1" x14ac:dyDescent="0.3">
      <c r="A1" s="399" t="s">
        <v>54</v>
      </c>
      <c r="B1" s="399"/>
      <c r="C1" s="399"/>
      <c r="D1" s="399"/>
      <c r="E1" s="399"/>
      <c r="F1" s="399"/>
      <c r="G1" s="400"/>
      <c r="H1" s="400"/>
      <c r="I1" s="400"/>
      <c r="J1" s="400"/>
      <c r="K1" s="400"/>
      <c r="L1" s="400"/>
      <c r="M1" s="400"/>
      <c r="N1" s="168"/>
      <c r="O1" s="29"/>
      <c r="P1" s="1"/>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row>
    <row r="2" spans="1:179" ht="18" customHeight="1" x14ac:dyDescent="0.25">
      <c r="A2" s="123" t="s">
        <v>55</v>
      </c>
      <c r="Q2" s="1"/>
      <c r="R2" s="1"/>
      <c r="S2" s="1"/>
      <c r="T2" s="1"/>
      <c r="U2" s="1"/>
      <c r="V2" s="1"/>
      <c r="W2" s="1"/>
      <c r="X2" s="1"/>
      <c r="Y2" s="1"/>
      <c r="Z2" s="1"/>
      <c r="AA2" s="1"/>
      <c r="AB2" s="1"/>
      <c r="AC2" s="1"/>
      <c r="AD2" s="1"/>
      <c r="AE2" s="1"/>
      <c r="AF2" s="1"/>
      <c r="AG2" s="1"/>
      <c r="AH2" s="1"/>
      <c r="AI2" s="1"/>
      <c r="AJ2" s="1"/>
      <c r="AK2" s="1"/>
      <c r="AL2" s="1"/>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row>
    <row r="3" spans="1:179" ht="18" customHeight="1" x14ac:dyDescent="0.25">
      <c r="A3" s="123"/>
      <c r="Q3" s="1"/>
      <c r="R3" s="1"/>
      <c r="S3" s="1"/>
      <c r="T3" s="1"/>
      <c r="U3" s="1"/>
      <c r="V3" s="1"/>
      <c r="W3" s="1"/>
      <c r="X3" s="1"/>
      <c r="Y3" s="1"/>
      <c r="Z3" s="1"/>
      <c r="AA3" s="1"/>
      <c r="AB3" s="1"/>
      <c r="AC3" s="1"/>
      <c r="AD3" s="1"/>
      <c r="AE3" s="1"/>
      <c r="AF3" s="1"/>
      <c r="AG3" s="1"/>
      <c r="AH3" s="1"/>
      <c r="AI3" s="1"/>
      <c r="AJ3" s="1"/>
      <c r="AK3" s="1"/>
      <c r="AL3" s="1"/>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row>
    <row r="4" spans="1:179" ht="18" customHeight="1" x14ac:dyDescent="0.25">
      <c r="A4" s="1" t="s">
        <v>44</v>
      </c>
      <c r="Q4" s="1"/>
      <c r="R4" s="1"/>
      <c r="S4" s="1"/>
      <c r="T4" s="1"/>
      <c r="U4" s="1"/>
      <c r="V4" s="1"/>
      <c r="W4" s="1"/>
      <c r="X4" s="1"/>
      <c r="Y4" s="1"/>
      <c r="Z4" s="1"/>
      <c r="AA4" s="1"/>
      <c r="AB4" s="1"/>
      <c r="AC4" s="1"/>
      <c r="AD4" s="1"/>
      <c r="AE4" s="1"/>
      <c r="AF4" s="1"/>
      <c r="AG4" s="1"/>
      <c r="AH4" s="1"/>
      <c r="AI4" s="1"/>
      <c r="AJ4" s="1"/>
      <c r="AK4" s="1"/>
      <c r="AL4" s="1"/>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row>
    <row r="5" spans="1:179" s="79" customFormat="1" ht="18" customHeight="1" x14ac:dyDescent="0.2">
      <c r="B5" s="99"/>
      <c r="C5" s="100"/>
      <c r="D5" s="100"/>
      <c r="E5" s="10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row>
    <row r="6" spans="1:179" ht="18" customHeight="1" thickBot="1" x14ac:dyDescent="0.3">
      <c r="A6" s="5"/>
      <c r="B6" s="395" t="s">
        <v>32</v>
      </c>
      <c r="C6" s="396"/>
      <c r="D6" s="396"/>
      <c r="E6" s="396"/>
      <c r="F6" s="396"/>
      <c r="G6" s="396"/>
      <c r="H6" s="396"/>
      <c r="I6" s="396"/>
      <c r="J6" s="396"/>
      <c r="K6" s="397"/>
      <c r="L6" s="398" t="s">
        <v>5</v>
      </c>
      <c r="M6" s="398"/>
      <c r="N6" s="398"/>
      <c r="O6" s="398"/>
      <c r="P6" s="398"/>
      <c r="Q6" s="398"/>
      <c r="R6" s="398"/>
      <c r="S6" s="398"/>
      <c r="T6" s="398"/>
      <c r="U6" s="398"/>
      <c r="V6" s="398"/>
      <c r="W6" s="398"/>
      <c r="X6" s="398"/>
      <c r="Y6" s="398"/>
      <c r="Z6" s="398"/>
      <c r="AA6" s="398"/>
      <c r="AB6" s="398" t="s">
        <v>33</v>
      </c>
      <c r="AC6" s="398"/>
      <c r="AD6" s="398"/>
      <c r="AE6" s="398"/>
      <c r="AF6" s="398"/>
      <c r="AG6" s="398"/>
      <c r="AH6" s="398"/>
      <c r="AI6" s="398"/>
      <c r="AJ6" s="398"/>
      <c r="AK6" s="398"/>
      <c r="AL6" s="398"/>
      <c r="AM6" s="398"/>
      <c r="AN6" s="398"/>
      <c r="AO6" s="398"/>
      <c r="AP6" s="398"/>
      <c r="AQ6" s="402" t="s">
        <v>34</v>
      </c>
      <c r="AR6" s="403"/>
      <c r="AS6" s="403"/>
      <c r="AT6" s="403"/>
      <c r="AU6" s="403"/>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7"/>
      <c r="BU6" s="395" t="s">
        <v>12</v>
      </c>
      <c r="BV6" s="396"/>
      <c r="BW6" s="396"/>
      <c r="BX6" s="396"/>
      <c r="BY6" s="396"/>
      <c r="BZ6" s="396"/>
      <c r="CA6" s="396"/>
      <c r="CB6" s="396"/>
      <c r="CC6" s="396"/>
      <c r="CD6" s="396"/>
      <c r="CE6" s="396"/>
      <c r="CF6" s="396"/>
      <c r="CG6" s="396"/>
      <c r="CH6" s="396"/>
      <c r="CI6" s="396"/>
      <c r="CJ6" s="396"/>
      <c r="CK6" s="396"/>
      <c r="CL6" s="396"/>
      <c r="CM6" s="396"/>
      <c r="CN6" s="396"/>
      <c r="CO6" s="396"/>
      <c r="CP6" s="396"/>
      <c r="CQ6" s="396"/>
      <c r="CR6" s="396"/>
      <c r="CS6" s="396"/>
      <c r="CT6" s="396"/>
      <c r="CU6" s="396"/>
      <c r="CV6" s="396"/>
      <c r="CW6" s="396"/>
      <c r="CX6" s="396"/>
      <c r="CY6" s="396"/>
      <c r="CZ6" s="396"/>
      <c r="DA6" s="396"/>
      <c r="DB6" s="396"/>
      <c r="DC6" s="396"/>
      <c r="DD6" s="320" t="s">
        <v>28</v>
      </c>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row>
    <row r="7" spans="1:179" ht="65.25" customHeight="1" x14ac:dyDescent="0.25">
      <c r="A7" s="246"/>
      <c r="B7" s="390" t="s">
        <v>30</v>
      </c>
      <c r="C7" s="391"/>
      <c r="D7" s="391"/>
      <c r="E7" s="391"/>
      <c r="F7" s="392"/>
      <c r="G7" s="404" t="s">
        <v>4</v>
      </c>
      <c r="H7" s="404"/>
      <c r="I7" s="404"/>
      <c r="J7" s="404"/>
      <c r="K7" s="404"/>
      <c r="L7" s="390" t="s">
        <v>6</v>
      </c>
      <c r="M7" s="391"/>
      <c r="N7" s="391"/>
      <c r="O7" s="391"/>
      <c r="P7" s="391"/>
      <c r="Q7" s="392"/>
      <c r="R7" s="391" t="s">
        <v>35</v>
      </c>
      <c r="S7" s="391"/>
      <c r="T7" s="391"/>
      <c r="U7" s="391"/>
      <c r="V7" s="392"/>
      <c r="W7" s="391" t="s">
        <v>36</v>
      </c>
      <c r="X7" s="391"/>
      <c r="Y7" s="391"/>
      <c r="Z7" s="391"/>
      <c r="AA7" s="392"/>
      <c r="AB7" s="390" t="s">
        <v>6</v>
      </c>
      <c r="AC7" s="391"/>
      <c r="AD7" s="391"/>
      <c r="AE7" s="391"/>
      <c r="AF7" s="392"/>
      <c r="AG7" s="391" t="s">
        <v>7</v>
      </c>
      <c r="AH7" s="391"/>
      <c r="AI7" s="391"/>
      <c r="AJ7" s="391"/>
      <c r="AK7" s="392"/>
      <c r="AL7" s="391" t="s">
        <v>8</v>
      </c>
      <c r="AM7" s="391"/>
      <c r="AN7" s="391"/>
      <c r="AO7" s="391"/>
      <c r="AP7" s="392"/>
      <c r="AQ7" s="401" t="s">
        <v>6</v>
      </c>
      <c r="AR7" s="401"/>
      <c r="AS7" s="401"/>
      <c r="AT7" s="401"/>
      <c r="AU7" s="401"/>
      <c r="AV7" s="390" t="s">
        <v>9</v>
      </c>
      <c r="AW7" s="391"/>
      <c r="AX7" s="391"/>
      <c r="AY7" s="391"/>
      <c r="AZ7" s="391"/>
      <c r="BA7" s="390" t="s">
        <v>10</v>
      </c>
      <c r="BB7" s="391"/>
      <c r="BC7" s="391"/>
      <c r="BD7" s="391"/>
      <c r="BE7" s="392"/>
      <c r="BF7" s="391" t="s">
        <v>46</v>
      </c>
      <c r="BG7" s="391"/>
      <c r="BH7" s="391"/>
      <c r="BI7" s="391"/>
      <c r="BJ7" s="391"/>
      <c r="BK7" s="390" t="s">
        <v>11</v>
      </c>
      <c r="BL7" s="391"/>
      <c r="BM7" s="391"/>
      <c r="BN7" s="391"/>
      <c r="BO7" s="392"/>
      <c r="BP7" s="391" t="s">
        <v>31</v>
      </c>
      <c r="BQ7" s="391"/>
      <c r="BR7" s="391"/>
      <c r="BS7" s="391"/>
      <c r="BT7" s="392"/>
      <c r="BU7" s="390" t="s">
        <v>6</v>
      </c>
      <c r="BV7" s="391"/>
      <c r="BW7" s="391"/>
      <c r="BX7" s="391"/>
      <c r="BY7" s="391"/>
      <c r="BZ7" s="390" t="s">
        <v>13</v>
      </c>
      <c r="CA7" s="391"/>
      <c r="CB7" s="391"/>
      <c r="CC7" s="391"/>
      <c r="CD7" s="392"/>
      <c r="CE7" s="391" t="s">
        <v>14</v>
      </c>
      <c r="CF7" s="391"/>
      <c r="CG7" s="391"/>
      <c r="CH7" s="391"/>
      <c r="CI7" s="391"/>
      <c r="CJ7" s="390" t="s">
        <v>15</v>
      </c>
      <c r="CK7" s="391"/>
      <c r="CL7" s="391"/>
      <c r="CM7" s="391"/>
      <c r="CN7" s="392"/>
      <c r="CO7" s="391" t="s">
        <v>16</v>
      </c>
      <c r="CP7" s="391"/>
      <c r="CQ7" s="391"/>
      <c r="CR7" s="391"/>
      <c r="CS7" s="392"/>
      <c r="CT7" s="390" t="s">
        <v>39</v>
      </c>
      <c r="CU7" s="391"/>
      <c r="CV7" s="391"/>
      <c r="CW7" s="391"/>
      <c r="CX7" s="392"/>
      <c r="CY7" s="390" t="s">
        <v>31</v>
      </c>
      <c r="CZ7" s="391"/>
      <c r="DA7" s="391"/>
      <c r="DB7" s="391"/>
      <c r="DC7" s="392"/>
      <c r="DD7" s="208" t="s">
        <v>29</v>
      </c>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row>
    <row r="8" spans="1:179" s="78" customFormat="1" ht="45" customHeight="1" x14ac:dyDescent="0.2">
      <c r="A8" s="247"/>
      <c r="B8" s="236" t="s">
        <v>2</v>
      </c>
      <c r="C8" s="75" t="s">
        <v>1</v>
      </c>
      <c r="D8" s="75" t="s">
        <v>37</v>
      </c>
      <c r="E8" s="128" t="s">
        <v>38</v>
      </c>
      <c r="F8" s="211" t="s">
        <v>51</v>
      </c>
      <c r="G8" s="76" t="s">
        <v>2</v>
      </c>
      <c r="H8" s="75" t="s">
        <v>1</v>
      </c>
      <c r="I8" s="75" t="s">
        <v>37</v>
      </c>
      <c r="J8" s="128" t="s">
        <v>38</v>
      </c>
      <c r="K8" s="210" t="s">
        <v>52</v>
      </c>
      <c r="L8" s="236" t="s">
        <v>2</v>
      </c>
      <c r="M8" s="75" t="s">
        <v>1</v>
      </c>
      <c r="N8" s="75" t="s">
        <v>37</v>
      </c>
      <c r="O8" s="128" t="s">
        <v>38</v>
      </c>
      <c r="P8" s="77" t="s">
        <v>52</v>
      </c>
      <c r="Q8" s="211" t="s">
        <v>3</v>
      </c>
      <c r="R8" s="76" t="s">
        <v>2</v>
      </c>
      <c r="S8" s="75" t="s">
        <v>1</v>
      </c>
      <c r="T8" s="75" t="s">
        <v>37</v>
      </c>
      <c r="U8" s="128" t="s">
        <v>38</v>
      </c>
      <c r="V8" s="211" t="s">
        <v>52</v>
      </c>
      <c r="W8" s="76" t="s">
        <v>2</v>
      </c>
      <c r="X8" s="75" t="s">
        <v>1</v>
      </c>
      <c r="Y8" s="75" t="s">
        <v>37</v>
      </c>
      <c r="Z8" s="128" t="s">
        <v>38</v>
      </c>
      <c r="AA8" s="211" t="s">
        <v>52</v>
      </c>
      <c r="AB8" s="281" t="s">
        <v>2</v>
      </c>
      <c r="AC8" s="128" t="s">
        <v>1</v>
      </c>
      <c r="AD8" s="128" t="s">
        <v>37</v>
      </c>
      <c r="AE8" s="187" t="s">
        <v>38</v>
      </c>
      <c r="AF8" s="282" t="s">
        <v>52</v>
      </c>
      <c r="AG8" s="187" t="s">
        <v>2</v>
      </c>
      <c r="AH8" s="128" t="s">
        <v>1</v>
      </c>
      <c r="AI8" s="128" t="s">
        <v>37</v>
      </c>
      <c r="AJ8" s="128" t="s">
        <v>38</v>
      </c>
      <c r="AK8" s="282" t="s">
        <v>52</v>
      </c>
      <c r="AL8" s="187" t="s">
        <v>2</v>
      </c>
      <c r="AM8" s="128" t="s">
        <v>1</v>
      </c>
      <c r="AN8" s="128" t="s">
        <v>37</v>
      </c>
      <c r="AO8" s="128" t="s">
        <v>38</v>
      </c>
      <c r="AP8" s="282" t="s">
        <v>52</v>
      </c>
      <c r="AQ8" s="187" t="s">
        <v>2</v>
      </c>
      <c r="AR8" s="128" t="s">
        <v>1</v>
      </c>
      <c r="AS8" s="128" t="s">
        <v>37</v>
      </c>
      <c r="AT8" s="128" t="s">
        <v>38</v>
      </c>
      <c r="AU8" s="209" t="s">
        <v>52</v>
      </c>
      <c r="AV8" s="281" t="s">
        <v>2</v>
      </c>
      <c r="AW8" s="75" t="s">
        <v>1</v>
      </c>
      <c r="AX8" s="75" t="s">
        <v>37</v>
      </c>
      <c r="AY8" s="128" t="s">
        <v>38</v>
      </c>
      <c r="AZ8" s="209" t="s">
        <v>52</v>
      </c>
      <c r="BA8" s="281" t="s">
        <v>2</v>
      </c>
      <c r="BB8" s="75" t="s">
        <v>1</v>
      </c>
      <c r="BC8" s="75" t="s">
        <v>37</v>
      </c>
      <c r="BD8" s="128" t="s">
        <v>38</v>
      </c>
      <c r="BE8" s="282" t="s">
        <v>52</v>
      </c>
      <c r="BF8" s="76" t="s">
        <v>2</v>
      </c>
      <c r="BG8" s="75" t="s">
        <v>1</v>
      </c>
      <c r="BH8" s="75" t="s">
        <v>37</v>
      </c>
      <c r="BI8" s="128" t="s">
        <v>38</v>
      </c>
      <c r="BJ8" s="209" t="s">
        <v>52</v>
      </c>
      <c r="BK8" s="236" t="s">
        <v>2</v>
      </c>
      <c r="BL8" s="75" t="s">
        <v>1</v>
      </c>
      <c r="BM8" s="75" t="s">
        <v>37</v>
      </c>
      <c r="BN8" s="128" t="s">
        <v>38</v>
      </c>
      <c r="BO8" s="282" t="s">
        <v>52</v>
      </c>
      <c r="BP8" s="76" t="s">
        <v>2</v>
      </c>
      <c r="BQ8" s="75" t="s">
        <v>1</v>
      </c>
      <c r="BR8" s="75" t="s">
        <v>37</v>
      </c>
      <c r="BS8" s="128" t="s">
        <v>38</v>
      </c>
      <c r="BT8" s="282" t="s">
        <v>52</v>
      </c>
      <c r="BU8" s="236" t="s">
        <v>2</v>
      </c>
      <c r="BV8" s="75" t="s">
        <v>1</v>
      </c>
      <c r="BW8" s="75" t="s">
        <v>37</v>
      </c>
      <c r="BX8" s="128" t="s">
        <v>38</v>
      </c>
      <c r="BY8" s="209" t="s">
        <v>52</v>
      </c>
      <c r="BZ8" s="281" t="s">
        <v>2</v>
      </c>
      <c r="CA8" s="75" t="s">
        <v>1</v>
      </c>
      <c r="CB8" s="75" t="s">
        <v>37</v>
      </c>
      <c r="CC8" s="76" t="s">
        <v>38</v>
      </c>
      <c r="CD8" s="282" t="s">
        <v>52</v>
      </c>
      <c r="CE8" s="187" t="s">
        <v>2</v>
      </c>
      <c r="CF8" s="75" t="s">
        <v>1</v>
      </c>
      <c r="CG8" s="75" t="s">
        <v>37</v>
      </c>
      <c r="CH8" s="76" t="s">
        <v>38</v>
      </c>
      <c r="CI8" s="209" t="s">
        <v>52</v>
      </c>
      <c r="CJ8" s="281" t="s">
        <v>2</v>
      </c>
      <c r="CK8" s="75" t="s">
        <v>1</v>
      </c>
      <c r="CL8" s="75" t="s">
        <v>37</v>
      </c>
      <c r="CM8" s="76" t="s">
        <v>38</v>
      </c>
      <c r="CN8" s="282" t="s">
        <v>52</v>
      </c>
      <c r="CO8" s="76" t="s">
        <v>2</v>
      </c>
      <c r="CP8" s="75" t="s">
        <v>1</v>
      </c>
      <c r="CQ8" s="75" t="s">
        <v>37</v>
      </c>
      <c r="CR8" s="76" t="s">
        <v>38</v>
      </c>
      <c r="CS8" s="282" t="s">
        <v>52</v>
      </c>
      <c r="CT8" s="281" t="s">
        <v>2</v>
      </c>
      <c r="CU8" s="75" t="s">
        <v>1</v>
      </c>
      <c r="CV8" s="75" t="s">
        <v>37</v>
      </c>
      <c r="CW8" s="76" t="s">
        <v>38</v>
      </c>
      <c r="CX8" s="282" t="s">
        <v>52</v>
      </c>
      <c r="CY8" s="76" t="s">
        <v>2</v>
      </c>
      <c r="CZ8" s="75" t="s">
        <v>1</v>
      </c>
      <c r="DA8" s="75" t="s">
        <v>37</v>
      </c>
      <c r="DB8" s="76" t="s">
        <v>38</v>
      </c>
      <c r="DC8" s="282" t="s">
        <v>52</v>
      </c>
      <c r="DD8" s="75"/>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row>
    <row r="9" spans="1:179" s="4" customFormat="1" ht="18.75" customHeight="1" x14ac:dyDescent="0.25">
      <c r="A9" s="248" t="s">
        <v>56</v>
      </c>
      <c r="B9" s="257">
        <v>1252</v>
      </c>
      <c r="C9" s="30">
        <v>758</v>
      </c>
      <c r="D9" s="169">
        <v>455</v>
      </c>
      <c r="E9" s="176">
        <v>12</v>
      </c>
      <c r="F9" s="251">
        <v>27</v>
      </c>
      <c r="G9" s="7">
        <v>1207</v>
      </c>
      <c r="H9" s="30">
        <v>750</v>
      </c>
      <c r="I9" s="169">
        <v>447</v>
      </c>
      <c r="J9" s="176">
        <v>10</v>
      </c>
      <c r="K9" s="270">
        <v>0</v>
      </c>
      <c r="L9" s="272">
        <v>438</v>
      </c>
      <c r="M9" s="30">
        <v>276</v>
      </c>
      <c r="N9" s="169">
        <v>156</v>
      </c>
      <c r="O9" s="176">
        <v>6</v>
      </c>
      <c r="P9" s="32">
        <v>0</v>
      </c>
      <c r="Q9" s="258">
        <f t="shared" ref="Q9:Q26" si="0">M9/L9</f>
        <v>0.63013698630136983</v>
      </c>
      <c r="R9" s="42">
        <v>303</v>
      </c>
      <c r="S9" s="30">
        <v>183</v>
      </c>
      <c r="T9" s="169">
        <v>116</v>
      </c>
      <c r="U9" s="176">
        <v>4</v>
      </c>
      <c r="V9" s="251">
        <v>0</v>
      </c>
      <c r="W9" s="6">
        <v>135</v>
      </c>
      <c r="X9" s="54">
        <v>93</v>
      </c>
      <c r="Y9" s="178">
        <v>40</v>
      </c>
      <c r="Z9" s="186">
        <v>2</v>
      </c>
      <c r="AA9" s="273">
        <v>0</v>
      </c>
      <c r="AB9" s="215">
        <f>R9+W9</f>
        <v>438</v>
      </c>
      <c r="AC9" s="125">
        <f>S9+X9</f>
        <v>276</v>
      </c>
      <c r="AD9" s="125">
        <f>T9+Y9</f>
        <v>156</v>
      </c>
      <c r="AE9" s="125">
        <f>U9+Z9</f>
        <v>6</v>
      </c>
      <c r="AF9" s="297">
        <f>V9+AA9</f>
        <v>0</v>
      </c>
      <c r="AG9" s="291">
        <v>70</v>
      </c>
      <c r="AH9" s="198">
        <v>36</v>
      </c>
      <c r="AI9" s="198">
        <v>32</v>
      </c>
      <c r="AJ9" s="198">
        <v>2</v>
      </c>
      <c r="AK9" s="283">
        <v>0</v>
      </c>
      <c r="AL9" s="25">
        <v>368</v>
      </c>
      <c r="AM9" s="198">
        <v>240</v>
      </c>
      <c r="AN9" s="198">
        <v>124</v>
      </c>
      <c r="AO9" s="198">
        <v>4</v>
      </c>
      <c r="AP9" s="283">
        <v>0</v>
      </c>
      <c r="AQ9" s="101">
        <f t="shared" ref="AQ9:AQ25" si="1">AG9+AL9</f>
        <v>438</v>
      </c>
      <c r="AR9" s="125">
        <f t="shared" ref="AR9:AR25" si="2">AH9+AM9</f>
        <v>276</v>
      </c>
      <c r="AS9" s="125">
        <f t="shared" ref="AS9:AS25" si="3">AI9+AN9</f>
        <v>156</v>
      </c>
      <c r="AT9" s="125">
        <f t="shared" ref="AT9:AT25" si="4">AJ9+AO9</f>
        <v>6</v>
      </c>
      <c r="AU9" s="243">
        <f t="shared" ref="AU9:AU25" si="5">AK9+AP9</f>
        <v>0</v>
      </c>
      <c r="AV9" s="272">
        <v>4</v>
      </c>
      <c r="AW9" s="30">
        <v>1</v>
      </c>
      <c r="AX9" s="31">
        <v>3</v>
      </c>
      <c r="AY9" s="205">
        <v>0</v>
      </c>
      <c r="AZ9" s="270">
        <v>0</v>
      </c>
      <c r="BA9" s="272">
        <v>20</v>
      </c>
      <c r="BB9" s="30">
        <v>8</v>
      </c>
      <c r="BC9" s="31">
        <v>12</v>
      </c>
      <c r="BD9" s="205">
        <v>0</v>
      </c>
      <c r="BE9" s="251">
        <v>0</v>
      </c>
      <c r="BF9" s="42">
        <v>66</v>
      </c>
      <c r="BG9" s="30">
        <v>42</v>
      </c>
      <c r="BH9" s="31">
        <v>22</v>
      </c>
      <c r="BI9" s="205">
        <v>2</v>
      </c>
      <c r="BJ9" s="270">
        <v>0</v>
      </c>
      <c r="BK9" s="272">
        <v>339</v>
      </c>
      <c r="BL9" s="30">
        <v>219</v>
      </c>
      <c r="BM9" s="31">
        <v>116</v>
      </c>
      <c r="BN9" s="206">
        <v>4</v>
      </c>
      <c r="BO9" s="251">
        <v>0</v>
      </c>
      <c r="BP9" s="6">
        <v>9</v>
      </c>
      <c r="BQ9" s="54">
        <v>6</v>
      </c>
      <c r="BR9" s="55">
        <v>3</v>
      </c>
      <c r="BS9" s="207">
        <v>0</v>
      </c>
      <c r="BT9" s="273">
        <v>0</v>
      </c>
      <c r="BU9" s="302">
        <f t="shared" ref="BU9:BU10" si="6">AV9+BA9+BF9+BK9+BP9</f>
        <v>438</v>
      </c>
      <c r="BV9" s="133">
        <f t="shared" ref="BV9:BY10" si="7">AW9+BB9+BG9+BL9+BQ9</f>
        <v>276</v>
      </c>
      <c r="BW9" s="133">
        <f t="shared" si="7"/>
        <v>156</v>
      </c>
      <c r="BX9" s="134">
        <f t="shared" si="7"/>
        <v>6</v>
      </c>
      <c r="BY9" s="306">
        <f>AZ9+BE9+BJ9+BO9+BT9</f>
        <v>0</v>
      </c>
      <c r="BZ9" s="272">
        <v>2</v>
      </c>
      <c r="CA9" s="30">
        <v>0</v>
      </c>
      <c r="CB9" s="31">
        <v>2</v>
      </c>
      <c r="CC9" s="32">
        <v>0</v>
      </c>
      <c r="CD9" s="251">
        <v>0</v>
      </c>
      <c r="CE9" s="42">
        <v>4</v>
      </c>
      <c r="CF9" s="30">
        <v>2</v>
      </c>
      <c r="CG9" s="31">
        <v>2</v>
      </c>
      <c r="CH9" s="32">
        <v>0</v>
      </c>
      <c r="CI9" s="270">
        <v>0</v>
      </c>
      <c r="CJ9" s="272">
        <v>0</v>
      </c>
      <c r="CK9" s="24">
        <v>0</v>
      </c>
      <c r="CL9" s="31">
        <v>0</v>
      </c>
      <c r="CM9" s="19">
        <v>0</v>
      </c>
      <c r="CN9" s="308">
        <v>0</v>
      </c>
      <c r="CO9" s="42">
        <v>1</v>
      </c>
      <c r="CP9" s="30">
        <v>0</v>
      </c>
      <c r="CQ9" s="31">
        <v>1</v>
      </c>
      <c r="CR9" s="32">
        <v>0</v>
      </c>
      <c r="CS9" s="251">
        <v>0</v>
      </c>
      <c r="CT9" s="230">
        <v>428</v>
      </c>
      <c r="CU9" s="54">
        <v>271</v>
      </c>
      <c r="CV9" s="55">
        <v>151</v>
      </c>
      <c r="CW9" s="56">
        <v>6</v>
      </c>
      <c r="CX9" s="273">
        <v>0</v>
      </c>
      <c r="CY9" s="6">
        <v>3</v>
      </c>
      <c r="CZ9" s="54">
        <v>3</v>
      </c>
      <c r="DA9" s="55">
        <v>0</v>
      </c>
      <c r="DB9" s="56">
        <v>0</v>
      </c>
      <c r="DC9" s="273">
        <v>0</v>
      </c>
      <c r="DD9" s="82">
        <v>0</v>
      </c>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row>
    <row r="10" spans="1:179" s="4" customFormat="1" ht="18.75" customHeight="1" x14ac:dyDescent="0.25">
      <c r="A10" s="249" t="s">
        <v>17</v>
      </c>
      <c r="B10" s="259">
        <v>685</v>
      </c>
      <c r="C10" s="33">
        <v>424</v>
      </c>
      <c r="D10" s="170">
        <v>258</v>
      </c>
      <c r="E10" s="34">
        <v>3</v>
      </c>
      <c r="F10" s="252">
        <v>0</v>
      </c>
      <c r="G10" s="9">
        <v>791</v>
      </c>
      <c r="H10" s="33">
        <v>503</v>
      </c>
      <c r="I10" s="170">
        <v>286</v>
      </c>
      <c r="J10" s="34">
        <v>2</v>
      </c>
      <c r="K10" s="188">
        <v>0</v>
      </c>
      <c r="L10" s="274">
        <v>250</v>
      </c>
      <c r="M10" s="33">
        <v>155</v>
      </c>
      <c r="N10" s="170">
        <v>95</v>
      </c>
      <c r="O10" s="34">
        <v>0</v>
      </c>
      <c r="P10" s="35">
        <v>0</v>
      </c>
      <c r="Q10" s="226">
        <f t="shared" si="0"/>
        <v>0.62</v>
      </c>
      <c r="R10" s="43">
        <v>244</v>
      </c>
      <c r="S10" s="33">
        <v>151</v>
      </c>
      <c r="T10" s="170">
        <v>93</v>
      </c>
      <c r="U10" s="34">
        <v>0</v>
      </c>
      <c r="V10" s="252">
        <v>0</v>
      </c>
      <c r="W10" s="8">
        <v>6</v>
      </c>
      <c r="X10" s="62">
        <v>4</v>
      </c>
      <c r="Y10" s="179">
        <v>2</v>
      </c>
      <c r="Z10" s="63">
        <v>0</v>
      </c>
      <c r="AA10" s="237">
        <v>0</v>
      </c>
      <c r="AB10" s="213">
        <f>R10+W10</f>
        <v>250</v>
      </c>
      <c r="AC10" s="160">
        <f t="shared" ref="AC10:AC25" si="8">S10+X10</f>
        <v>155</v>
      </c>
      <c r="AD10" s="160">
        <f t="shared" ref="AD10:AD25" si="9">T10+Y10</f>
        <v>95</v>
      </c>
      <c r="AE10" s="160">
        <f>U10+Z10</f>
        <v>0</v>
      </c>
      <c r="AF10" s="298">
        <f>V10+AA10</f>
        <v>0</v>
      </c>
      <c r="AG10" s="292">
        <v>28</v>
      </c>
      <c r="AH10" s="199">
        <v>18</v>
      </c>
      <c r="AI10" s="199">
        <v>10</v>
      </c>
      <c r="AJ10" s="199">
        <v>0</v>
      </c>
      <c r="AK10" s="284">
        <v>0</v>
      </c>
      <c r="AL10" s="159">
        <v>222</v>
      </c>
      <c r="AM10" s="199">
        <v>137</v>
      </c>
      <c r="AN10" s="199">
        <v>85</v>
      </c>
      <c r="AO10" s="199">
        <v>0</v>
      </c>
      <c r="AP10" s="284">
        <v>0</v>
      </c>
      <c r="AQ10" s="112">
        <f t="shared" si="1"/>
        <v>250</v>
      </c>
      <c r="AR10" s="160">
        <f t="shared" si="2"/>
        <v>155</v>
      </c>
      <c r="AS10" s="160">
        <f t="shared" si="3"/>
        <v>95</v>
      </c>
      <c r="AT10" s="160">
        <f t="shared" si="4"/>
        <v>0</v>
      </c>
      <c r="AU10" s="299">
        <f t="shared" si="5"/>
        <v>0</v>
      </c>
      <c r="AV10" s="274">
        <v>1</v>
      </c>
      <c r="AW10" s="33">
        <v>1</v>
      </c>
      <c r="AX10" s="34">
        <v>0</v>
      </c>
      <c r="AY10" s="188">
        <v>0</v>
      </c>
      <c r="AZ10" s="188">
        <v>0</v>
      </c>
      <c r="BA10" s="274">
        <v>7</v>
      </c>
      <c r="BB10" s="33">
        <v>2</v>
      </c>
      <c r="BC10" s="34">
        <v>5</v>
      </c>
      <c r="BD10" s="188">
        <v>0</v>
      </c>
      <c r="BE10" s="252">
        <v>0</v>
      </c>
      <c r="BF10" s="43">
        <v>46</v>
      </c>
      <c r="BG10" s="33">
        <v>26</v>
      </c>
      <c r="BH10" s="34">
        <v>20</v>
      </c>
      <c r="BI10" s="188">
        <v>0</v>
      </c>
      <c r="BJ10" s="188">
        <v>0</v>
      </c>
      <c r="BK10" s="274">
        <v>193</v>
      </c>
      <c r="BL10" s="33">
        <v>124</v>
      </c>
      <c r="BM10" s="34">
        <v>69</v>
      </c>
      <c r="BN10" s="35">
        <v>0</v>
      </c>
      <c r="BO10" s="252">
        <v>0</v>
      </c>
      <c r="BP10" s="8">
        <v>3</v>
      </c>
      <c r="BQ10" s="62">
        <v>2</v>
      </c>
      <c r="BR10" s="63">
        <v>1</v>
      </c>
      <c r="BS10" s="126">
        <v>0</v>
      </c>
      <c r="BT10" s="237">
        <v>0</v>
      </c>
      <c r="BU10" s="303">
        <f t="shared" si="6"/>
        <v>250</v>
      </c>
      <c r="BV10" s="129">
        <f t="shared" si="7"/>
        <v>155</v>
      </c>
      <c r="BW10" s="129">
        <f t="shared" si="7"/>
        <v>95</v>
      </c>
      <c r="BX10" s="130">
        <f t="shared" si="7"/>
        <v>0</v>
      </c>
      <c r="BY10" s="137">
        <f t="shared" si="7"/>
        <v>0</v>
      </c>
      <c r="BZ10" s="309">
        <v>7</v>
      </c>
      <c r="CA10" s="33">
        <v>3</v>
      </c>
      <c r="CB10" s="34">
        <v>4</v>
      </c>
      <c r="CC10" s="35">
        <v>0</v>
      </c>
      <c r="CD10" s="252">
        <v>0</v>
      </c>
      <c r="CE10" s="46">
        <v>9</v>
      </c>
      <c r="CF10" s="33">
        <v>6</v>
      </c>
      <c r="CG10" s="34">
        <v>3</v>
      </c>
      <c r="CH10" s="35">
        <v>0</v>
      </c>
      <c r="CI10" s="188">
        <v>0</v>
      </c>
      <c r="CJ10" s="309">
        <v>5</v>
      </c>
      <c r="CK10" s="22">
        <v>3</v>
      </c>
      <c r="CL10" s="34">
        <v>2</v>
      </c>
      <c r="CM10" s="16">
        <v>0</v>
      </c>
      <c r="CN10" s="310">
        <v>0</v>
      </c>
      <c r="CO10" s="43">
        <v>5</v>
      </c>
      <c r="CP10" s="33">
        <v>3</v>
      </c>
      <c r="CQ10" s="34">
        <v>2</v>
      </c>
      <c r="CR10" s="35">
        <v>0</v>
      </c>
      <c r="CS10" s="252">
        <v>0</v>
      </c>
      <c r="CT10" s="229">
        <v>223</v>
      </c>
      <c r="CU10" s="62">
        <v>139</v>
      </c>
      <c r="CV10" s="63">
        <v>84</v>
      </c>
      <c r="CW10" s="64">
        <v>0</v>
      </c>
      <c r="CX10" s="237">
        <v>0</v>
      </c>
      <c r="CY10" s="8">
        <v>1</v>
      </c>
      <c r="CZ10" s="62">
        <v>1</v>
      </c>
      <c r="DA10" s="63">
        <v>0</v>
      </c>
      <c r="DB10" s="64">
        <v>0</v>
      </c>
      <c r="DC10" s="237">
        <v>0</v>
      </c>
      <c r="DD10" s="83">
        <v>0</v>
      </c>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row>
    <row r="11" spans="1:179" s="13" customFormat="1" ht="18.75" customHeight="1" x14ac:dyDescent="0.25">
      <c r="A11" s="334" t="s">
        <v>18</v>
      </c>
      <c r="B11" s="257">
        <v>1013</v>
      </c>
      <c r="C11" s="36">
        <v>598</v>
      </c>
      <c r="D11" s="171">
        <v>380</v>
      </c>
      <c r="E11" s="37">
        <v>29</v>
      </c>
      <c r="F11" s="253">
        <v>6</v>
      </c>
      <c r="G11" s="7">
        <v>831</v>
      </c>
      <c r="H11" s="36">
        <v>499</v>
      </c>
      <c r="I11" s="171">
        <v>301</v>
      </c>
      <c r="J11" s="37">
        <v>25</v>
      </c>
      <c r="K11" s="189">
        <v>6</v>
      </c>
      <c r="L11" s="275">
        <v>371</v>
      </c>
      <c r="M11" s="36">
        <v>219</v>
      </c>
      <c r="N11" s="171">
        <v>145</v>
      </c>
      <c r="O11" s="37">
        <v>7</v>
      </c>
      <c r="P11" s="38">
        <v>0</v>
      </c>
      <c r="Q11" s="258">
        <f t="shared" si="0"/>
        <v>0.59029649595687328</v>
      </c>
      <c r="R11" s="44">
        <v>352</v>
      </c>
      <c r="S11" s="36">
        <v>208</v>
      </c>
      <c r="T11" s="171">
        <v>138</v>
      </c>
      <c r="U11" s="37">
        <v>6</v>
      </c>
      <c r="V11" s="253">
        <v>0</v>
      </c>
      <c r="W11" s="12">
        <v>19</v>
      </c>
      <c r="X11" s="51">
        <v>11</v>
      </c>
      <c r="Y11" s="180">
        <v>7</v>
      </c>
      <c r="Z11" s="52">
        <v>1</v>
      </c>
      <c r="AA11" s="276">
        <v>0</v>
      </c>
      <c r="AB11" s="215">
        <f t="shared" ref="AB11:AB13" si="10">R11+W11</f>
        <v>371</v>
      </c>
      <c r="AC11" s="125">
        <f t="shared" si="8"/>
        <v>219</v>
      </c>
      <c r="AD11" s="125">
        <f t="shared" si="9"/>
        <v>145</v>
      </c>
      <c r="AE11" s="125">
        <f t="shared" ref="AE11:AE25" si="11">U11+Z11</f>
        <v>7</v>
      </c>
      <c r="AF11" s="297">
        <f t="shared" ref="AF11:AF25" si="12">V11+AA11</f>
        <v>0</v>
      </c>
      <c r="AG11" s="293">
        <v>74</v>
      </c>
      <c r="AH11" s="200">
        <v>46</v>
      </c>
      <c r="AI11" s="200">
        <v>27</v>
      </c>
      <c r="AJ11" s="200">
        <v>1</v>
      </c>
      <c r="AK11" s="285">
        <v>0</v>
      </c>
      <c r="AL11" s="12">
        <v>297</v>
      </c>
      <c r="AM11" s="200">
        <v>173</v>
      </c>
      <c r="AN11" s="200">
        <v>118</v>
      </c>
      <c r="AO11" s="200">
        <v>6</v>
      </c>
      <c r="AP11" s="285">
        <v>0</v>
      </c>
      <c r="AQ11" s="101">
        <f t="shared" si="1"/>
        <v>371</v>
      </c>
      <c r="AR11" s="125">
        <f t="shared" si="2"/>
        <v>219</v>
      </c>
      <c r="AS11" s="125">
        <f t="shared" si="3"/>
        <v>145</v>
      </c>
      <c r="AT11" s="125">
        <f t="shared" si="4"/>
        <v>7</v>
      </c>
      <c r="AU11" s="243">
        <f t="shared" si="5"/>
        <v>0</v>
      </c>
      <c r="AV11" s="275">
        <v>3</v>
      </c>
      <c r="AW11" s="49">
        <v>2</v>
      </c>
      <c r="AX11" s="50">
        <v>1</v>
      </c>
      <c r="AY11" s="204">
        <v>0</v>
      </c>
      <c r="AZ11" s="204">
        <v>0</v>
      </c>
      <c r="BA11" s="275">
        <v>15</v>
      </c>
      <c r="BB11" s="49">
        <v>10</v>
      </c>
      <c r="BC11" s="50">
        <v>5</v>
      </c>
      <c r="BD11" s="204">
        <v>0</v>
      </c>
      <c r="BE11" s="301">
        <v>0</v>
      </c>
      <c r="BF11" s="48">
        <v>122</v>
      </c>
      <c r="BG11" s="36">
        <v>63</v>
      </c>
      <c r="BH11" s="37">
        <v>53</v>
      </c>
      <c r="BI11" s="189">
        <v>6</v>
      </c>
      <c r="BJ11" s="189">
        <v>0</v>
      </c>
      <c r="BK11" s="275">
        <v>231</v>
      </c>
      <c r="BL11" s="36">
        <v>144</v>
      </c>
      <c r="BM11" s="37">
        <v>86</v>
      </c>
      <c r="BN11" s="38">
        <v>1</v>
      </c>
      <c r="BO11" s="253">
        <v>0</v>
      </c>
      <c r="BP11" s="12">
        <v>0</v>
      </c>
      <c r="BQ11" s="51">
        <v>0</v>
      </c>
      <c r="BR11" s="52">
        <v>0</v>
      </c>
      <c r="BS11" s="60">
        <v>0</v>
      </c>
      <c r="BT11" s="276">
        <v>0</v>
      </c>
      <c r="BU11" s="304">
        <f t="shared" ref="BU11:BU24" si="13">AV11+BA11+BF11+BK11+BP11</f>
        <v>371</v>
      </c>
      <c r="BV11" s="131">
        <f t="shared" ref="BV11:BV25" si="14">AW11+BB11+BG11+BL11+BQ11</f>
        <v>219</v>
      </c>
      <c r="BW11" s="131">
        <f t="shared" ref="BW11:BW25" si="15">AX11+BC11+BH11+BM11+BR11</f>
        <v>145</v>
      </c>
      <c r="BX11" s="132">
        <f t="shared" ref="BX11:BX25" si="16">AY11+BD11+BI11+BN11+BS11</f>
        <v>7</v>
      </c>
      <c r="BY11" s="141">
        <f t="shared" ref="BY11:BY25" si="17">AZ11+BE11+BJ11+BO11+BT11</f>
        <v>0</v>
      </c>
      <c r="BZ11" s="275">
        <v>0</v>
      </c>
      <c r="CA11" s="36">
        <v>0</v>
      </c>
      <c r="CB11" s="37">
        <v>0</v>
      </c>
      <c r="CC11" s="38">
        <v>0</v>
      </c>
      <c r="CD11" s="253">
        <v>0</v>
      </c>
      <c r="CE11" s="44">
        <v>2</v>
      </c>
      <c r="CF11" s="36">
        <v>1</v>
      </c>
      <c r="CG11" s="37">
        <v>1</v>
      </c>
      <c r="CH11" s="38">
        <v>0</v>
      </c>
      <c r="CI11" s="189">
        <v>0</v>
      </c>
      <c r="CJ11" s="275">
        <v>1</v>
      </c>
      <c r="CK11" s="11">
        <v>0</v>
      </c>
      <c r="CL11" s="37">
        <v>1</v>
      </c>
      <c r="CM11" s="10">
        <v>0</v>
      </c>
      <c r="CN11" s="311">
        <v>0</v>
      </c>
      <c r="CO11" s="44">
        <v>3</v>
      </c>
      <c r="CP11" s="36">
        <v>2</v>
      </c>
      <c r="CQ11" s="37">
        <v>1</v>
      </c>
      <c r="CR11" s="38">
        <v>0</v>
      </c>
      <c r="CS11" s="253">
        <v>0</v>
      </c>
      <c r="CT11" s="227">
        <v>365</v>
      </c>
      <c r="CU11" s="51">
        <v>216</v>
      </c>
      <c r="CV11" s="52">
        <v>142</v>
      </c>
      <c r="CW11" s="53">
        <v>7</v>
      </c>
      <c r="CX11" s="276">
        <v>0</v>
      </c>
      <c r="CY11" s="12">
        <v>0</v>
      </c>
      <c r="CZ11" s="51">
        <v>0</v>
      </c>
      <c r="DA11" s="52">
        <v>0</v>
      </c>
      <c r="DB11" s="53">
        <v>0</v>
      </c>
      <c r="DC11" s="276">
        <v>0</v>
      </c>
      <c r="DD11" s="84">
        <v>0</v>
      </c>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row>
    <row r="12" spans="1:179" s="18" customFormat="1" ht="18.75" customHeight="1" x14ac:dyDescent="0.25">
      <c r="A12" s="249" t="s">
        <v>19</v>
      </c>
      <c r="B12" s="260">
        <v>475</v>
      </c>
      <c r="C12" s="39">
        <v>261</v>
      </c>
      <c r="D12" s="172">
        <v>195</v>
      </c>
      <c r="E12" s="40">
        <v>15</v>
      </c>
      <c r="F12" s="254">
        <v>4</v>
      </c>
      <c r="G12" s="17">
        <v>293</v>
      </c>
      <c r="H12" s="39">
        <v>155</v>
      </c>
      <c r="I12" s="172">
        <v>122</v>
      </c>
      <c r="J12" s="40">
        <v>13</v>
      </c>
      <c r="K12" s="190">
        <v>3</v>
      </c>
      <c r="L12" s="234">
        <v>122</v>
      </c>
      <c r="M12" s="39">
        <v>62</v>
      </c>
      <c r="N12" s="172">
        <v>52</v>
      </c>
      <c r="O12" s="40">
        <v>8</v>
      </c>
      <c r="P12" s="41">
        <v>0</v>
      </c>
      <c r="Q12" s="226">
        <f t="shared" si="0"/>
        <v>0.50819672131147542</v>
      </c>
      <c r="R12" s="45">
        <v>111</v>
      </c>
      <c r="S12" s="39">
        <v>57</v>
      </c>
      <c r="T12" s="172">
        <v>46</v>
      </c>
      <c r="U12" s="40">
        <v>8</v>
      </c>
      <c r="V12" s="254">
        <v>0</v>
      </c>
      <c r="W12" s="21">
        <v>11</v>
      </c>
      <c r="X12" s="57">
        <v>5</v>
      </c>
      <c r="Y12" s="181">
        <v>6</v>
      </c>
      <c r="Z12" s="58">
        <v>0</v>
      </c>
      <c r="AA12" s="238">
        <v>0</v>
      </c>
      <c r="AB12" s="213">
        <f>R12+W12</f>
        <v>122</v>
      </c>
      <c r="AC12" s="160">
        <f t="shared" si="8"/>
        <v>62</v>
      </c>
      <c r="AD12" s="160">
        <f t="shared" si="9"/>
        <v>52</v>
      </c>
      <c r="AE12" s="160">
        <f t="shared" si="11"/>
        <v>8</v>
      </c>
      <c r="AF12" s="298">
        <f t="shared" si="12"/>
        <v>0</v>
      </c>
      <c r="AG12" s="112">
        <v>30</v>
      </c>
      <c r="AH12" s="201">
        <v>14</v>
      </c>
      <c r="AI12" s="201">
        <v>16</v>
      </c>
      <c r="AJ12" s="201">
        <v>0</v>
      </c>
      <c r="AK12" s="240">
        <v>0</v>
      </c>
      <c r="AL12" s="112">
        <v>92</v>
      </c>
      <c r="AM12" s="201">
        <v>48</v>
      </c>
      <c r="AN12" s="201">
        <v>36</v>
      </c>
      <c r="AO12" s="201">
        <v>8</v>
      </c>
      <c r="AP12" s="240">
        <v>0</v>
      </c>
      <c r="AQ12" s="112">
        <f t="shared" si="1"/>
        <v>122</v>
      </c>
      <c r="AR12" s="160">
        <f t="shared" si="2"/>
        <v>62</v>
      </c>
      <c r="AS12" s="160">
        <f t="shared" si="3"/>
        <v>52</v>
      </c>
      <c r="AT12" s="160">
        <f t="shared" si="4"/>
        <v>8</v>
      </c>
      <c r="AU12" s="299">
        <f t="shared" si="5"/>
        <v>0</v>
      </c>
      <c r="AV12" s="234">
        <v>0</v>
      </c>
      <c r="AW12" s="39">
        <v>0</v>
      </c>
      <c r="AX12" s="40">
        <v>0</v>
      </c>
      <c r="AY12" s="190">
        <v>0</v>
      </c>
      <c r="AZ12" s="190">
        <v>0</v>
      </c>
      <c r="BA12" s="234">
        <v>4</v>
      </c>
      <c r="BB12" s="39">
        <v>1</v>
      </c>
      <c r="BC12" s="40">
        <v>3</v>
      </c>
      <c r="BD12" s="190">
        <v>0</v>
      </c>
      <c r="BE12" s="254">
        <v>0</v>
      </c>
      <c r="BF12" s="45">
        <v>36</v>
      </c>
      <c r="BG12" s="39">
        <v>17</v>
      </c>
      <c r="BH12" s="40">
        <v>19</v>
      </c>
      <c r="BI12" s="190">
        <v>0</v>
      </c>
      <c r="BJ12" s="190">
        <v>0</v>
      </c>
      <c r="BK12" s="234">
        <v>80</v>
      </c>
      <c r="BL12" s="39">
        <v>43</v>
      </c>
      <c r="BM12" s="40">
        <v>30</v>
      </c>
      <c r="BN12" s="41">
        <v>7</v>
      </c>
      <c r="BO12" s="254">
        <v>0</v>
      </c>
      <c r="BP12" s="21">
        <v>2</v>
      </c>
      <c r="BQ12" s="57">
        <v>1</v>
      </c>
      <c r="BR12" s="58">
        <v>0</v>
      </c>
      <c r="BS12" s="61">
        <v>1</v>
      </c>
      <c r="BT12" s="238">
        <v>0</v>
      </c>
      <c r="BU12" s="303">
        <f>AV12+BA12+BF12+BK12+BP12</f>
        <v>122</v>
      </c>
      <c r="BV12" s="129">
        <f t="shared" si="14"/>
        <v>62</v>
      </c>
      <c r="BW12" s="129">
        <f t="shared" si="15"/>
        <v>52</v>
      </c>
      <c r="BX12" s="130">
        <f t="shared" si="16"/>
        <v>8</v>
      </c>
      <c r="BY12" s="137">
        <f t="shared" si="17"/>
        <v>0</v>
      </c>
      <c r="BZ12" s="234">
        <v>0</v>
      </c>
      <c r="CA12" s="39">
        <v>0</v>
      </c>
      <c r="CB12" s="40">
        <v>0</v>
      </c>
      <c r="CC12" s="41">
        <v>0</v>
      </c>
      <c r="CD12" s="254">
        <v>0</v>
      </c>
      <c r="CE12" s="45">
        <v>2</v>
      </c>
      <c r="CF12" s="39">
        <v>1</v>
      </c>
      <c r="CG12" s="40">
        <v>1</v>
      </c>
      <c r="CH12" s="41">
        <v>0</v>
      </c>
      <c r="CI12" s="190">
        <v>0</v>
      </c>
      <c r="CJ12" s="234">
        <v>1</v>
      </c>
      <c r="CK12" s="15">
        <v>0</v>
      </c>
      <c r="CL12" s="40">
        <v>1</v>
      </c>
      <c r="CM12" s="14">
        <v>0</v>
      </c>
      <c r="CN12" s="312">
        <v>0</v>
      </c>
      <c r="CO12" s="45">
        <v>1</v>
      </c>
      <c r="CP12" s="39">
        <v>1</v>
      </c>
      <c r="CQ12" s="40">
        <v>0</v>
      </c>
      <c r="CR12" s="41">
        <v>0</v>
      </c>
      <c r="CS12" s="254">
        <v>0</v>
      </c>
      <c r="CT12" s="228">
        <v>103</v>
      </c>
      <c r="CU12" s="57">
        <v>52</v>
      </c>
      <c r="CV12" s="58">
        <v>43</v>
      </c>
      <c r="CW12" s="59">
        <v>8</v>
      </c>
      <c r="CX12" s="238">
        <v>0</v>
      </c>
      <c r="CY12" s="21">
        <v>15</v>
      </c>
      <c r="CZ12" s="57">
        <v>8</v>
      </c>
      <c r="DA12" s="58">
        <v>7</v>
      </c>
      <c r="DB12" s="59">
        <v>0</v>
      </c>
      <c r="DC12" s="238">
        <v>0</v>
      </c>
      <c r="DD12" s="85">
        <v>0</v>
      </c>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row>
    <row r="13" spans="1:179" s="18" customFormat="1" ht="18.75" customHeight="1" x14ac:dyDescent="0.25">
      <c r="A13" s="248" t="s">
        <v>20</v>
      </c>
      <c r="B13" s="261">
        <v>179</v>
      </c>
      <c r="C13" s="36">
        <v>104</v>
      </c>
      <c r="D13" s="171">
        <v>59</v>
      </c>
      <c r="E13" s="37">
        <v>16</v>
      </c>
      <c r="F13" s="253">
        <v>0</v>
      </c>
      <c r="G13" s="20">
        <v>176</v>
      </c>
      <c r="H13" s="36">
        <v>102</v>
      </c>
      <c r="I13" s="171">
        <v>58</v>
      </c>
      <c r="J13" s="37">
        <v>16</v>
      </c>
      <c r="K13" s="189">
        <v>0</v>
      </c>
      <c r="L13" s="275">
        <v>49</v>
      </c>
      <c r="M13" s="36">
        <v>32</v>
      </c>
      <c r="N13" s="171">
        <v>17</v>
      </c>
      <c r="O13" s="37">
        <v>0</v>
      </c>
      <c r="P13" s="38">
        <v>0</v>
      </c>
      <c r="Q13" s="258">
        <f t="shared" si="0"/>
        <v>0.65306122448979587</v>
      </c>
      <c r="R13" s="44">
        <v>47</v>
      </c>
      <c r="S13" s="36">
        <v>31</v>
      </c>
      <c r="T13" s="171">
        <v>16</v>
      </c>
      <c r="U13" s="37">
        <v>0</v>
      </c>
      <c r="V13" s="253">
        <v>0</v>
      </c>
      <c r="W13" s="47">
        <v>2</v>
      </c>
      <c r="X13" s="51">
        <v>1</v>
      </c>
      <c r="Y13" s="180">
        <v>1</v>
      </c>
      <c r="Z13" s="52">
        <v>0</v>
      </c>
      <c r="AA13" s="276">
        <v>0</v>
      </c>
      <c r="AB13" s="215">
        <f t="shared" si="10"/>
        <v>49</v>
      </c>
      <c r="AC13" s="125">
        <f t="shared" si="8"/>
        <v>32</v>
      </c>
      <c r="AD13" s="125">
        <f t="shared" si="9"/>
        <v>17</v>
      </c>
      <c r="AE13" s="125">
        <f t="shared" si="11"/>
        <v>0</v>
      </c>
      <c r="AF13" s="297">
        <f t="shared" si="12"/>
        <v>0</v>
      </c>
      <c r="AG13" s="12">
        <v>3</v>
      </c>
      <c r="AH13" s="200">
        <v>1</v>
      </c>
      <c r="AI13" s="200">
        <v>2</v>
      </c>
      <c r="AJ13" s="200">
        <v>0</v>
      </c>
      <c r="AK13" s="285">
        <v>0</v>
      </c>
      <c r="AL13" s="12">
        <v>46</v>
      </c>
      <c r="AM13" s="200">
        <v>31</v>
      </c>
      <c r="AN13" s="200">
        <v>15</v>
      </c>
      <c r="AO13" s="200">
        <v>0</v>
      </c>
      <c r="AP13" s="285">
        <v>0</v>
      </c>
      <c r="AQ13" s="101">
        <f t="shared" si="1"/>
        <v>49</v>
      </c>
      <c r="AR13" s="125">
        <f t="shared" si="2"/>
        <v>32</v>
      </c>
      <c r="AS13" s="125">
        <f t="shared" si="3"/>
        <v>17</v>
      </c>
      <c r="AT13" s="125">
        <f t="shared" si="4"/>
        <v>0</v>
      </c>
      <c r="AU13" s="243">
        <f t="shared" si="5"/>
        <v>0</v>
      </c>
      <c r="AV13" s="275">
        <v>0</v>
      </c>
      <c r="AW13" s="36">
        <v>0</v>
      </c>
      <c r="AX13" s="37">
        <v>0</v>
      </c>
      <c r="AY13" s="189">
        <v>0</v>
      </c>
      <c r="AZ13" s="189">
        <v>0</v>
      </c>
      <c r="BA13" s="275">
        <v>3</v>
      </c>
      <c r="BB13" s="36">
        <v>2</v>
      </c>
      <c r="BC13" s="37">
        <v>1</v>
      </c>
      <c r="BD13" s="189">
        <v>0</v>
      </c>
      <c r="BE13" s="253">
        <v>0</v>
      </c>
      <c r="BF13" s="44">
        <v>5</v>
      </c>
      <c r="BG13" s="36">
        <v>3</v>
      </c>
      <c r="BH13" s="37">
        <v>2</v>
      </c>
      <c r="BI13" s="189">
        <v>0</v>
      </c>
      <c r="BJ13" s="189">
        <v>0</v>
      </c>
      <c r="BK13" s="275">
        <v>41</v>
      </c>
      <c r="BL13" s="36">
        <v>27</v>
      </c>
      <c r="BM13" s="37">
        <v>14</v>
      </c>
      <c r="BN13" s="38">
        <v>0</v>
      </c>
      <c r="BO13" s="253">
        <v>0</v>
      </c>
      <c r="BP13" s="12">
        <v>0</v>
      </c>
      <c r="BQ13" s="51">
        <v>0</v>
      </c>
      <c r="BR13" s="52">
        <v>0</v>
      </c>
      <c r="BS13" s="127">
        <v>0</v>
      </c>
      <c r="BT13" s="216">
        <v>0</v>
      </c>
      <c r="BU13" s="304">
        <f t="shared" si="13"/>
        <v>49</v>
      </c>
      <c r="BV13" s="131">
        <f t="shared" si="14"/>
        <v>32</v>
      </c>
      <c r="BW13" s="131">
        <f t="shared" si="15"/>
        <v>17</v>
      </c>
      <c r="BX13" s="132">
        <f t="shared" si="16"/>
        <v>0</v>
      </c>
      <c r="BY13" s="141">
        <f t="shared" si="17"/>
        <v>0</v>
      </c>
      <c r="BZ13" s="275">
        <v>0</v>
      </c>
      <c r="CA13" s="36">
        <v>0</v>
      </c>
      <c r="CB13" s="37">
        <v>0</v>
      </c>
      <c r="CC13" s="38">
        <v>0</v>
      </c>
      <c r="CD13" s="253">
        <v>0</v>
      </c>
      <c r="CE13" s="44">
        <v>0</v>
      </c>
      <c r="CF13" s="36">
        <v>0</v>
      </c>
      <c r="CG13" s="37">
        <v>0</v>
      </c>
      <c r="CH13" s="38">
        <v>0</v>
      </c>
      <c r="CI13" s="189">
        <v>0</v>
      </c>
      <c r="CJ13" s="275">
        <v>0</v>
      </c>
      <c r="CK13" s="11">
        <v>0</v>
      </c>
      <c r="CL13" s="37">
        <v>0</v>
      </c>
      <c r="CM13" s="10">
        <v>0</v>
      </c>
      <c r="CN13" s="311">
        <v>0</v>
      </c>
      <c r="CO13" s="44">
        <v>0</v>
      </c>
      <c r="CP13" s="36">
        <v>0</v>
      </c>
      <c r="CQ13" s="37">
        <v>0</v>
      </c>
      <c r="CR13" s="38">
        <v>0</v>
      </c>
      <c r="CS13" s="253">
        <v>0</v>
      </c>
      <c r="CT13" s="227">
        <v>0</v>
      </c>
      <c r="CU13" s="51">
        <v>0</v>
      </c>
      <c r="CV13" s="52">
        <v>0</v>
      </c>
      <c r="CW13" s="53">
        <v>0</v>
      </c>
      <c r="CX13" s="276">
        <v>0</v>
      </c>
      <c r="CY13" s="44">
        <v>49</v>
      </c>
      <c r="CZ13" s="36">
        <v>32</v>
      </c>
      <c r="DA13" s="37">
        <v>17</v>
      </c>
      <c r="DB13" s="38">
        <v>0</v>
      </c>
      <c r="DC13" s="253">
        <v>0</v>
      </c>
      <c r="DD13" s="86">
        <v>0</v>
      </c>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row>
    <row r="14" spans="1:179" s="20" customFormat="1" ht="18.75" customHeight="1" x14ac:dyDescent="0.25">
      <c r="A14" s="223" t="s">
        <v>21</v>
      </c>
      <c r="B14" s="260">
        <v>545</v>
      </c>
      <c r="C14" s="39">
        <v>293</v>
      </c>
      <c r="D14" s="172">
        <v>221</v>
      </c>
      <c r="E14" s="40">
        <v>12</v>
      </c>
      <c r="F14" s="190">
        <v>19</v>
      </c>
      <c r="G14" s="336">
        <v>0</v>
      </c>
      <c r="H14" s="337">
        <v>0</v>
      </c>
      <c r="I14" s="337">
        <v>0</v>
      </c>
      <c r="J14" s="337">
        <v>0</v>
      </c>
      <c r="K14" s="338">
        <v>0</v>
      </c>
      <c r="L14" s="213">
        <v>70</v>
      </c>
      <c r="M14" s="111">
        <v>36</v>
      </c>
      <c r="N14" s="177">
        <v>31</v>
      </c>
      <c r="O14" s="109">
        <v>2</v>
      </c>
      <c r="P14" s="110">
        <v>1</v>
      </c>
      <c r="Q14" s="226">
        <f t="shared" si="0"/>
        <v>0.51428571428571423</v>
      </c>
      <c r="R14" s="45">
        <v>68</v>
      </c>
      <c r="S14" s="39">
        <v>36</v>
      </c>
      <c r="T14" s="172">
        <v>29</v>
      </c>
      <c r="U14" s="40">
        <v>2</v>
      </c>
      <c r="V14" s="252">
        <v>1</v>
      </c>
      <c r="W14" s="21">
        <v>2</v>
      </c>
      <c r="X14" s="57">
        <v>0</v>
      </c>
      <c r="Y14" s="181">
        <v>2</v>
      </c>
      <c r="Z14" s="58">
        <v>0</v>
      </c>
      <c r="AA14" s="238">
        <v>0</v>
      </c>
      <c r="AB14" s="213">
        <f>R14+W14</f>
        <v>70</v>
      </c>
      <c r="AC14" s="160">
        <f t="shared" si="8"/>
        <v>36</v>
      </c>
      <c r="AD14" s="160">
        <f t="shared" si="9"/>
        <v>31</v>
      </c>
      <c r="AE14" s="160">
        <f t="shared" si="11"/>
        <v>2</v>
      </c>
      <c r="AF14" s="298">
        <f>V14+AA14</f>
        <v>1</v>
      </c>
      <c r="AG14" s="294">
        <v>8</v>
      </c>
      <c r="AH14" s="201">
        <v>2</v>
      </c>
      <c r="AI14" s="201">
        <v>6</v>
      </c>
      <c r="AJ14" s="201">
        <v>0</v>
      </c>
      <c r="AK14" s="240">
        <v>0</v>
      </c>
      <c r="AL14" s="112">
        <v>62</v>
      </c>
      <c r="AM14" s="201">
        <v>34</v>
      </c>
      <c r="AN14" s="201">
        <v>25</v>
      </c>
      <c r="AO14" s="201">
        <v>2</v>
      </c>
      <c r="AP14" s="240">
        <v>1</v>
      </c>
      <c r="AQ14" s="112">
        <f t="shared" si="1"/>
        <v>70</v>
      </c>
      <c r="AR14" s="160">
        <f t="shared" si="2"/>
        <v>36</v>
      </c>
      <c r="AS14" s="160">
        <f t="shared" si="3"/>
        <v>31</v>
      </c>
      <c r="AT14" s="160">
        <f t="shared" si="4"/>
        <v>2</v>
      </c>
      <c r="AU14" s="299">
        <f t="shared" si="5"/>
        <v>1</v>
      </c>
      <c r="AV14" s="239">
        <v>0</v>
      </c>
      <c r="AW14" s="39">
        <v>0</v>
      </c>
      <c r="AX14" s="40">
        <v>0</v>
      </c>
      <c r="AY14" s="190">
        <v>0</v>
      </c>
      <c r="AZ14" s="190">
        <v>0</v>
      </c>
      <c r="BA14" s="234">
        <v>3</v>
      </c>
      <c r="BB14" s="39">
        <v>1</v>
      </c>
      <c r="BC14" s="40">
        <v>2</v>
      </c>
      <c r="BD14" s="190">
        <v>0</v>
      </c>
      <c r="BE14" s="254">
        <v>0</v>
      </c>
      <c r="BF14" s="45">
        <v>7</v>
      </c>
      <c r="BG14" s="39">
        <v>3</v>
      </c>
      <c r="BH14" s="40">
        <v>4</v>
      </c>
      <c r="BI14" s="190">
        <v>0</v>
      </c>
      <c r="BJ14" s="190">
        <v>0</v>
      </c>
      <c r="BK14" s="234">
        <v>58</v>
      </c>
      <c r="BL14" s="39">
        <v>32</v>
      </c>
      <c r="BM14" s="40">
        <v>23</v>
      </c>
      <c r="BN14" s="41">
        <v>2</v>
      </c>
      <c r="BO14" s="254">
        <v>1</v>
      </c>
      <c r="BP14" s="21">
        <v>2</v>
      </c>
      <c r="BQ14" s="57">
        <v>0</v>
      </c>
      <c r="BR14" s="58">
        <v>2</v>
      </c>
      <c r="BS14" s="61">
        <v>0</v>
      </c>
      <c r="BT14" s="238">
        <v>0</v>
      </c>
      <c r="BU14" s="303">
        <f t="shared" si="13"/>
        <v>70</v>
      </c>
      <c r="BV14" s="129">
        <f t="shared" si="14"/>
        <v>36</v>
      </c>
      <c r="BW14" s="129">
        <f t="shared" si="15"/>
        <v>31</v>
      </c>
      <c r="BX14" s="130">
        <f t="shared" si="16"/>
        <v>2</v>
      </c>
      <c r="BY14" s="137">
        <f t="shared" si="17"/>
        <v>1</v>
      </c>
      <c r="BZ14" s="234">
        <v>0</v>
      </c>
      <c r="CA14" s="39">
        <v>0</v>
      </c>
      <c r="CB14" s="40">
        <v>0</v>
      </c>
      <c r="CC14" s="41">
        <v>0</v>
      </c>
      <c r="CD14" s="254">
        <v>0</v>
      </c>
      <c r="CE14" s="45">
        <v>0</v>
      </c>
      <c r="CF14" s="39">
        <v>0</v>
      </c>
      <c r="CG14" s="40">
        <v>0</v>
      </c>
      <c r="CH14" s="41">
        <v>0</v>
      </c>
      <c r="CI14" s="190">
        <v>0</v>
      </c>
      <c r="CJ14" s="234">
        <v>0</v>
      </c>
      <c r="CK14" s="15">
        <v>0</v>
      </c>
      <c r="CL14" s="40">
        <v>0</v>
      </c>
      <c r="CM14" s="14">
        <v>0</v>
      </c>
      <c r="CN14" s="312">
        <v>0</v>
      </c>
      <c r="CO14" s="45">
        <v>2</v>
      </c>
      <c r="CP14" s="39">
        <v>0</v>
      </c>
      <c r="CQ14" s="40">
        <v>1</v>
      </c>
      <c r="CR14" s="41">
        <v>1</v>
      </c>
      <c r="CS14" s="254">
        <v>0</v>
      </c>
      <c r="CT14" s="228">
        <v>0</v>
      </c>
      <c r="CU14" s="57">
        <v>0</v>
      </c>
      <c r="CV14" s="58">
        <v>0</v>
      </c>
      <c r="CW14" s="59">
        <v>0</v>
      </c>
      <c r="CX14" s="238">
        <v>0</v>
      </c>
      <c r="CY14" s="21">
        <v>68</v>
      </c>
      <c r="CZ14" s="57">
        <v>36</v>
      </c>
      <c r="DA14" s="58">
        <v>30</v>
      </c>
      <c r="DB14" s="59">
        <v>1</v>
      </c>
      <c r="DC14" s="238">
        <v>1</v>
      </c>
      <c r="DD14" s="85">
        <v>0</v>
      </c>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row>
    <row r="15" spans="1:179" s="18" customFormat="1" ht="18.75" customHeight="1" x14ac:dyDescent="0.25">
      <c r="A15" s="222" t="s">
        <v>22</v>
      </c>
      <c r="B15" s="261">
        <v>546</v>
      </c>
      <c r="C15" s="36">
        <v>363</v>
      </c>
      <c r="D15" s="171">
        <v>180</v>
      </c>
      <c r="E15" s="37">
        <v>3</v>
      </c>
      <c r="F15" s="253">
        <v>0</v>
      </c>
      <c r="G15" s="26">
        <v>394</v>
      </c>
      <c r="H15" s="36">
        <v>235</v>
      </c>
      <c r="I15" s="171">
        <v>156</v>
      </c>
      <c r="J15" s="37">
        <v>3</v>
      </c>
      <c r="K15" s="189">
        <v>0</v>
      </c>
      <c r="L15" s="275">
        <v>177</v>
      </c>
      <c r="M15" s="36">
        <v>102</v>
      </c>
      <c r="N15" s="171">
        <v>74</v>
      </c>
      <c r="O15" s="37">
        <v>1</v>
      </c>
      <c r="P15" s="38">
        <v>0</v>
      </c>
      <c r="Q15" s="258">
        <f t="shared" si="0"/>
        <v>0.57627118644067798</v>
      </c>
      <c r="R15" s="44">
        <v>139</v>
      </c>
      <c r="S15" s="36">
        <v>84</v>
      </c>
      <c r="T15" s="171">
        <v>55</v>
      </c>
      <c r="U15" s="37">
        <v>0</v>
      </c>
      <c r="V15" s="253">
        <v>0</v>
      </c>
      <c r="W15" s="12">
        <v>38</v>
      </c>
      <c r="X15" s="51">
        <v>18</v>
      </c>
      <c r="Y15" s="180">
        <v>19</v>
      </c>
      <c r="Z15" s="52">
        <v>1</v>
      </c>
      <c r="AA15" s="276">
        <v>0</v>
      </c>
      <c r="AB15" s="215">
        <f t="shared" ref="AB15:AB25" si="18">R15+W15</f>
        <v>177</v>
      </c>
      <c r="AC15" s="125">
        <f t="shared" si="8"/>
        <v>102</v>
      </c>
      <c r="AD15" s="125">
        <f t="shared" si="9"/>
        <v>74</v>
      </c>
      <c r="AE15" s="125">
        <f t="shared" si="11"/>
        <v>1</v>
      </c>
      <c r="AF15" s="297">
        <f t="shared" si="12"/>
        <v>0</v>
      </c>
      <c r="AG15" s="293">
        <v>19</v>
      </c>
      <c r="AH15" s="200">
        <v>11</v>
      </c>
      <c r="AI15" s="200">
        <v>8</v>
      </c>
      <c r="AJ15" s="200">
        <v>0</v>
      </c>
      <c r="AK15" s="285">
        <v>0</v>
      </c>
      <c r="AL15" s="12">
        <v>158</v>
      </c>
      <c r="AM15" s="200">
        <v>91</v>
      </c>
      <c r="AN15" s="200">
        <v>66</v>
      </c>
      <c r="AO15" s="200">
        <v>1</v>
      </c>
      <c r="AP15" s="285">
        <v>0</v>
      </c>
      <c r="AQ15" s="101">
        <f t="shared" si="1"/>
        <v>177</v>
      </c>
      <c r="AR15" s="125">
        <f t="shared" si="2"/>
        <v>102</v>
      </c>
      <c r="AS15" s="125">
        <f t="shared" si="3"/>
        <v>74</v>
      </c>
      <c r="AT15" s="125">
        <f t="shared" si="4"/>
        <v>1</v>
      </c>
      <c r="AU15" s="243">
        <f t="shared" si="5"/>
        <v>0</v>
      </c>
      <c r="AV15" s="275">
        <v>0</v>
      </c>
      <c r="AW15" s="36">
        <v>0</v>
      </c>
      <c r="AX15" s="37">
        <v>0</v>
      </c>
      <c r="AY15" s="189">
        <v>0</v>
      </c>
      <c r="AZ15" s="189">
        <v>0</v>
      </c>
      <c r="BA15" s="275">
        <v>6</v>
      </c>
      <c r="BB15" s="36">
        <v>2</v>
      </c>
      <c r="BC15" s="37">
        <v>4</v>
      </c>
      <c r="BD15" s="189">
        <v>0</v>
      </c>
      <c r="BE15" s="253">
        <v>0</v>
      </c>
      <c r="BF15" s="44">
        <v>23</v>
      </c>
      <c r="BG15" s="36">
        <v>10</v>
      </c>
      <c r="BH15" s="37">
        <v>13</v>
      </c>
      <c r="BI15" s="189">
        <v>0</v>
      </c>
      <c r="BJ15" s="189">
        <v>0</v>
      </c>
      <c r="BK15" s="275">
        <v>60</v>
      </c>
      <c r="BL15" s="36">
        <v>33</v>
      </c>
      <c r="BM15" s="37">
        <v>26</v>
      </c>
      <c r="BN15" s="38">
        <v>1</v>
      </c>
      <c r="BO15" s="253">
        <v>0</v>
      </c>
      <c r="BP15" s="12">
        <v>88</v>
      </c>
      <c r="BQ15" s="51">
        <v>57</v>
      </c>
      <c r="BR15" s="52">
        <v>31</v>
      </c>
      <c r="BS15" s="60">
        <v>0</v>
      </c>
      <c r="BT15" s="276">
        <v>0</v>
      </c>
      <c r="BU15" s="304">
        <f t="shared" si="13"/>
        <v>177</v>
      </c>
      <c r="BV15" s="131">
        <f t="shared" si="14"/>
        <v>102</v>
      </c>
      <c r="BW15" s="131">
        <f t="shared" si="15"/>
        <v>74</v>
      </c>
      <c r="BX15" s="132">
        <f t="shared" si="16"/>
        <v>1</v>
      </c>
      <c r="BY15" s="141">
        <f t="shared" si="17"/>
        <v>0</v>
      </c>
      <c r="BZ15" s="275">
        <v>1</v>
      </c>
      <c r="CA15" s="36">
        <v>1</v>
      </c>
      <c r="CB15" s="37">
        <v>0</v>
      </c>
      <c r="CC15" s="38">
        <v>0</v>
      </c>
      <c r="CD15" s="253">
        <v>0</v>
      </c>
      <c r="CE15" s="44">
        <v>1</v>
      </c>
      <c r="CF15" s="36">
        <v>0</v>
      </c>
      <c r="CG15" s="37">
        <v>1</v>
      </c>
      <c r="CH15" s="38">
        <v>0</v>
      </c>
      <c r="CI15" s="189">
        <v>0</v>
      </c>
      <c r="CJ15" s="275">
        <v>1</v>
      </c>
      <c r="CK15" s="11">
        <v>1</v>
      </c>
      <c r="CL15" s="37">
        <v>0</v>
      </c>
      <c r="CM15" s="10">
        <v>0</v>
      </c>
      <c r="CN15" s="311">
        <v>0</v>
      </c>
      <c r="CO15" s="44">
        <v>2</v>
      </c>
      <c r="CP15" s="36">
        <v>1</v>
      </c>
      <c r="CQ15" s="37">
        <v>1</v>
      </c>
      <c r="CR15" s="38">
        <v>0</v>
      </c>
      <c r="CS15" s="253">
        <v>0</v>
      </c>
      <c r="CT15" s="227">
        <v>33</v>
      </c>
      <c r="CU15" s="51">
        <v>15</v>
      </c>
      <c r="CV15" s="52">
        <v>17</v>
      </c>
      <c r="CW15" s="53">
        <v>1</v>
      </c>
      <c r="CX15" s="276">
        <v>0</v>
      </c>
      <c r="CY15" s="12">
        <v>139</v>
      </c>
      <c r="CZ15" s="51">
        <v>84</v>
      </c>
      <c r="DA15" s="52">
        <v>55</v>
      </c>
      <c r="DB15" s="53">
        <v>0</v>
      </c>
      <c r="DC15" s="276">
        <v>0</v>
      </c>
      <c r="DD15" s="86"/>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row>
    <row r="16" spans="1:179" s="20" customFormat="1" ht="18.75" customHeight="1" x14ac:dyDescent="0.25">
      <c r="A16" s="249" t="s">
        <v>50</v>
      </c>
      <c r="B16" s="260">
        <v>490</v>
      </c>
      <c r="C16" s="39">
        <v>306</v>
      </c>
      <c r="D16" s="172">
        <v>175</v>
      </c>
      <c r="E16" s="40">
        <v>8</v>
      </c>
      <c r="F16" s="254">
        <v>1</v>
      </c>
      <c r="G16" s="23">
        <v>248</v>
      </c>
      <c r="H16" s="39">
        <v>149</v>
      </c>
      <c r="I16" s="172">
        <v>94</v>
      </c>
      <c r="J16" s="40">
        <v>5</v>
      </c>
      <c r="K16" s="190">
        <v>0</v>
      </c>
      <c r="L16" s="234">
        <v>143</v>
      </c>
      <c r="M16" s="39">
        <v>86</v>
      </c>
      <c r="N16" s="172">
        <v>52</v>
      </c>
      <c r="O16" s="40">
        <v>5</v>
      </c>
      <c r="P16" s="41">
        <v>0</v>
      </c>
      <c r="Q16" s="226">
        <f t="shared" si="0"/>
        <v>0.60139860139860135</v>
      </c>
      <c r="R16" s="45">
        <v>140</v>
      </c>
      <c r="S16" s="39">
        <v>84</v>
      </c>
      <c r="T16" s="172">
        <v>51</v>
      </c>
      <c r="U16" s="40">
        <v>5</v>
      </c>
      <c r="V16" s="254">
        <v>0</v>
      </c>
      <c r="W16" s="21">
        <v>3</v>
      </c>
      <c r="X16" s="57">
        <v>2</v>
      </c>
      <c r="Y16" s="181">
        <v>1</v>
      </c>
      <c r="Z16" s="58">
        <v>0</v>
      </c>
      <c r="AA16" s="238">
        <v>0</v>
      </c>
      <c r="AB16" s="213">
        <f t="shared" si="18"/>
        <v>143</v>
      </c>
      <c r="AC16" s="160">
        <f t="shared" si="8"/>
        <v>86</v>
      </c>
      <c r="AD16" s="160">
        <f>T16+Y16</f>
        <v>52</v>
      </c>
      <c r="AE16" s="160">
        <f>U16+Z16</f>
        <v>5</v>
      </c>
      <c r="AF16" s="298">
        <f>V16+AA16</f>
        <v>0</v>
      </c>
      <c r="AG16" s="294">
        <v>53</v>
      </c>
      <c r="AH16" s="201">
        <v>35</v>
      </c>
      <c r="AI16" s="201">
        <v>17</v>
      </c>
      <c r="AJ16" s="201">
        <v>1</v>
      </c>
      <c r="AK16" s="240">
        <v>0</v>
      </c>
      <c r="AL16" s="112">
        <v>90</v>
      </c>
      <c r="AM16" s="201">
        <v>51</v>
      </c>
      <c r="AN16" s="201">
        <v>35</v>
      </c>
      <c r="AO16" s="201">
        <v>4</v>
      </c>
      <c r="AP16" s="240">
        <v>0</v>
      </c>
      <c r="AQ16" s="112">
        <f t="shared" si="1"/>
        <v>143</v>
      </c>
      <c r="AR16" s="160">
        <f t="shared" si="2"/>
        <v>86</v>
      </c>
      <c r="AS16" s="160">
        <f t="shared" si="3"/>
        <v>52</v>
      </c>
      <c r="AT16" s="160">
        <f t="shared" si="4"/>
        <v>5</v>
      </c>
      <c r="AU16" s="299">
        <f t="shared" si="5"/>
        <v>0</v>
      </c>
      <c r="AV16" s="234">
        <v>0</v>
      </c>
      <c r="AW16" s="39">
        <v>0</v>
      </c>
      <c r="AX16" s="40">
        <v>0</v>
      </c>
      <c r="AY16" s="190">
        <v>0</v>
      </c>
      <c r="AZ16" s="190">
        <v>0</v>
      </c>
      <c r="BA16" s="234">
        <v>4</v>
      </c>
      <c r="BB16" s="39">
        <v>2</v>
      </c>
      <c r="BC16" s="40">
        <v>2</v>
      </c>
      <c r="BD16" s="190">
        <v>0</v>
      </c>
      <c r="BE16" s="254">
        <v>0</v>
      </c>
      <c r="BF16" s="45">
        <v>63</v>
      </c>
      <c r="BG16" s="39">
        <v>36</v>
      </c>
      <c r="BH16" s="40">
        <v>27</v>
      </c>
      <c r="BI16" s="190">
        <v>0</v>
      </c>
      <c r="BJ16" s="190">
        <v>0</v>
      </c>
      <c r="BK16" s="234">
        <v>73</v>
      </c>
      <c r="BL16" s="39">
        <v>47</v>
      </c>
      <c r="BM16" s="40">
        <v>21</v>
      </c>
      <c r="BN16" s="41">
        <v>5</v>
      </c>
      <c r="BO16" s="254">
        <v>0</v>
      </c>
      <c r="BP16" s="21">
        <v>3</v>
      </c>
      <c r="BQ16" s="57">
        <v>1</v>
      </c>
      <c r="BR16" s="58">
        <v>2</v>
      </c>
      <c r="BS16" s="61">
        <v>0</v>
      </c>
      <c r="BT16" s="238">
        <v>0</v>
      </c>
      <c r="BU16" s="303">
        <f t="shared" si="13"/>
        <v>143</v>
      </c>
      <c r="BV16" s="129">
        <f t="shared" si="14"/>
        <v>86</v>
      </c>
      <c r="BW16" s="129">
        <f t="shared" si="15"/>
        <v>52</v>
      </c>
      <c r="BX16" s="130">
        <f t="shared" si="16"/>
        <v>5</v>
      </c>
      <c r="BY16" s="137">
        <f t="shared" si="17"/>
        <v>0</v>
      </c>
      <c r="BZ16" s="234">
        <v>0</v>
      </c>
      <c r="CA16" s="39">
        <v>0</v>
      </c>
      <c r="CB16" s="40">
        <v>0</v>
      </c>
      <c r="CC16" s="41">
        <v>0</v>
      </c>
      <c r="CD16" s="254">
        <v>0</v>
      </c>
      <c r="CE16" s="45">
        <v>2</v>
      </c>
      <c r="CF16" s="39">
        <v>1</v>
      </c>
      <c r="CG16" s="40">
        <v>1</v>
      </c>
      <c r="CH16" s="41">
        <v>0</v>
      </c>
      <c r="CI16" s="190">
        <v>0</v>
      </c>
      <c r="CJ16" s="234">
        <v>0</v>
      </c>
      <c r="CK16" s="15">
        <v>0</v>
      </c>
      <c r="CL16" s="40">
        <v>0</v>
      </c>
      <c r="CM16" s="14">
        <v>0</v>
      </c>
      <c r="CN16" s="312">
        <v>0</v>
      </c>
      <c r="CO16" s="45">
        <v>2</v>
      </c>
      <c r="CP16" s="39">
        <v>2</v>
      </c>
      <c r="CQ16" s="40">
        <v>0</v>
      </c>
      <c r="CR16" s="41">
        <v>0</v>
      </c>
      <c r="CS16" s="254">
        <v>0</v>
      </c>
      <c r="CT16" s="228">
        <v>63</v>
      </c>
      <c r="CU16" s="57">
        <v>38</v>
      </c>
      <c r="CV16" s="58">
        <v>23</v>
      </c>
      <c r="CW16" s="59">
        <v>2</v>
      </c>
      <c r="CX16" s="238">
        <v>0</v>
      </c>
      <c r="CY16" s="21">
        <v>76</v>
      </c>
      <c r="CZ16" s="57">
        <v>45</v>
      </c>
      <c r="DA16" s="58">
        <v>28</v>
      </c>
      <c r="DB16" s="59">
        <v>3</v>
      </c>
      <c r="DC16" s="238">
        <v>0</v>
      </c>
      <c r="DD16" s="85">
        <v>0</v>
      </c>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row>
    <row r="17" spans="1:179" s="154" customFormat="1" ht="18.75" customHeight="1" x14ac:dyDescent="0.25">
      <c r="A17" s="222" t="s">
        <v>47</v>
      </c>
      <c r="B17" s="262">
        <v>969</v>
      </c>
      <c r="C17" s="138">
        <v>635</v>
      </c>
      <c r="D17" s="173">
        <v>320</v>
      </c>
      <c r="E17" s="142">
        <v>14</v>
      </c>
      <c r="F17" s="241">
        <v>0</v>
      </c>
      <c r="G17" s="148">
        <v>909</v>
      </c>
      <c r="H17" s="138">
        <v>600</v>
      </c>
      <c r="I17" s="173">
        <v>300</v>
      </c>
      <c r="J17" s="142">
        <v>9</v>
      </c>
      <c r="K17" s="191">
        <v>0</v>
      </c>
      <c r="L17" s="232">
        <v>309</v>
      </c>
      <c r="M17" s="138">
        <v>213</v>
      </c>
      <c r="N17" s="173">
        <v>92</v>
      </c>
      <c r="O17" s="142">
        <v>4</v>
      </c>
      <c r="P17" s="143">
        <v>0</v>
      </c>
      <c r="Q17" s="258">
        <f t="shared" si="0"/>
        <v>0.68932038834951459</v>
      </c>
      <c r="R17" s="124">
        <v>307</v>
      </c>
      <c r="S17" s="138">
        <v>211</v>
      </c>
      <c r="T17" s="173">
        <v>92</v>
      </c>
      <c r="U17" s="142">
        <v>4</v>
      </c>
      <c r="V17" s="241">
        <v>0</v>
      </c>
      <c r="W17" s="101">
        <v>2</v>
      </c>
      <c r="X17" s="102">
        <v>2</v>
      </c>
      <c r="Y17" s="182">
        <v>0</v>
      </c>
      <c r="Z17" s="103">
        <v>0</v>
      </c>
      <c r="AA17" s="216">
        <v>0</v>
      </c>
      <c r="AB17" s="215">
        <f t="shared" si="18"/>
        <v>309</v>
      </c>
      <c r="AC17" s="125">
        <f t="shared" si="8"/>
        <v>213</v>
      </c>
      <c r="AD17" s="125">
        <f t="shared" si="9"/>
        <v>92</v>
      </c>
      <c r="AE17" s="125">
        <f t="shared" si="11"/>
        <v>4</v>
      </c>
      <c r="AF17" s="297">
        <f t="shared" si="12"/>
        <v>0</v>
      </c>
      <c r="AG17" s="295">
        <v>283</v>
      </c>
      <c r="AH17" s="202">
        <v>201</v>
      </c>
      <c r="AI17" s="202">
        <v>78</v>
      </c>
      <c r="AJ17" s="202">
        <v>4</v>
      </c>
      <c r="AK17" s="233">
        <v>0</v>
      </c>
      <c r="AL17" s="101">
        <v>26</v>
      </c>
      <c r="AM17" s="202">
        <v>12</v>
      </c>
      <c r="AN17" s="202">
        <v>14</v>
      </c>
      <c r="AO17" s="202">
        <v>0</v>
      </c>
      <c r="AP17" s="233">
        <v>0</v>
      </c>
      <c r="AQ17" s="101">
        <f t="shared" si="1"/>
        <v>309</v>
      </c>
      <c r="AR17" s="125">
        <f t="shared" si="2"/>
        <v>213</v>
      </c>
      <c r="AS17" s="125">
        <f t="shared" si="3"/>
        <v>92</v>
      </c>
      <c r="AT17" s="125">
        <f t="shared" si="4"/>
        <v>4</v>
      </c>
      <c r="AU17" s="243">
        <f t="shared" si="5"/>
        <v>0</v>
      </c>
      <c r="AV17" s="232">
        <v>2</v>
      </c>
      <c r="AW17" s="138">
        <v>1</v>
      </c>
      <c r="AX17" s="142">
        <v>1</v>
      </c>
      <c r="AY17" s="191">
        <v>0</v>
      </c>
      <c r="AZ17" s="191">
        <v>0</v>
      </c>
      <c r="BA17" s="232">
        <v>5</v>
      </c>
      <c r="BB17" s="138">
        <v>2</v>
      </c>
      <c r="BC17" s="142">
        <v>3</v>
      </c>
      <c r="BD17" s="191">
        <v>0</v>
      </c>
      <c r="BE17" s="241">
        <v>0</v>
      </c>
      <c r="BF17" s="124">
        <v>53</v>
      </c>
      <c r="BG17" s="138">
        <v>30</v>
      </c>
      <c r="BH17" s="142">
        <v>20</v>
      </c>
      <c r="BI17" s="191">
        <v>3</v>
      </c>
      <c r="BJ17" s="191">
        <v>0</v>
      </c>
      <c r="BK17" s="232">
        <v>249</v>
      </c>
      <c r="BL17" s="138">
        <v>180</v>
      </c>
      <c r="BM17" s="142">
        <v>68</v>
      </c>
      <c r="BN17" s="143">
        <v>1</v>
      </c>
      <c r="BO17" s="241">
        <v>0</v>
      </c>
      <c r="BP17" s="101">
        <v>0</v>
      </c>
      <c r="BQ17" s="102">
        <v>0</v>
      </c>
      <c r="BR17" s="103">
        <v>0</v>
      </c>
      <c r="BS17" s="127">
        <v>0</v>
      </c>
      <c r="BT17" s="216">
        <v>0</v>
      </c>
      <c r="BU17" s="304">
        <f t="shared" si="13"/>
        <v>309</v>
      </c>
      <c r="BV17" s="131">
        <f t="shared" si="14"/>
        <v>213</v>
      </c>
      <c r="BW17" s="131">
        <f t="shared" si="15"/>
        <v>92</v>
      </c>
      <c r="BX17" s="132">
        <f t="shared" si="16"/>
        <v>4</v>
      </c>
      <c r="BY17" s="141">
        <f t="shared" si="17"/>
        <v>0</v>
      </c>
      <c r="BZ17" s="232">
        <v>6</v>
      </c>
      <c r="CA17" s="138">
        <v>2</v>
      </c>
      <c r="CB17" s="142">
        <v>4</v>
      </c>
      <c r="CC17" s="143">
        <v>0</v>
      </c>
      <c r="CD17" s="241">
        <v>0</v>
      </c>
      <c r="CE17" s="124">
        <v>3</v>
      </c>
      <c r="CF17" s="138">
        <v>3</v>
      </c>
      <c r="CG17" s="142">
        <v>0</v>
      </c>
      <c r="CH17" s="143">
        <v>0</v>
      </c>
      <c r="CI17" s="191">
        <v>0</v>
      </c>
      <c r="CJ17" s="232">
        <v>6</v>
      </c>
      <c r="CK17" s="144">
        <v>5</v>
      </c>
      <c r="CL17" s="142">
        <v>1</v>
      </c>
      <c r="CM17" s="155">
        <v>0</v>
      </c>
      <c r="CN17" s="313">
        <v>0</v>
      </c>
      <c r="CO17" s="124">
        <v>0</v>
      </c>
      <c r="CP17" s="138">
        <v>0</v>
      </c>
      <c r="CQ17" s="142">
        <v>0</v>
      </c>
      <c r="CR17" s="143">
        <v>0</v>
      </c>
      <c r="CS17" s="241">
        <v>0</v>
      </c>
      <c r="CT17" s="215">
        <v>294</v>
      </c>
      <c r="CU17" s="102">
        <v>203</v>
      </c>
      <c r="CV17" s="103">
        <v>87</v>
      </c>
      <c r="CW17" s="104">
        <v>4</v>
      </c>
      <c r="CX17" s="216">
        <v>0</v>
      </c>
      <c r="CY17" s="101">
        <v>0</v>
      </c>
      <c r="CZ17" s="102">
        <v>0</v>
      </c>
      <c r="DA17" s="103">
        <v>0</v>
      </c>
      <c r="DB17" s="104">
        <v>0</v>
      </c>
      <c r="DC17" s="216">
        <v>0</v>
      </c>
      <c r="DD17" s="156">
        <v>0</v>
      </c>
      <c r="DE17" s="153"/>
      <c r="DF17" s="153"/>
      <c r="DG17" s="153"/>
      <c r="DH17" s="153"/>
      <c r="DI17" s="153"/>
      <c r="DJ17" s="153"/>
      <c r="DK17" s="153"/>
      <c r="DL17" s="153"/>
      <c r="DM17" s="153"/>
      <c r="DN17" s="153"/>
      <c r="DO17" s="153"/>
      <c r="DP17" s="153"/>
      <c r="DQ17" s="153"/>
      <c r="DR17" s="153"/>
      <c r="DS17" s="153"/>
      <c r="DT17" s="153"/>
      <c r="DU17" s="153"/>
      <c r="DV17" s="153"/>
      <c r="DW17" s="153"/>
      <c r="DX17" s="153"/>
      <c r="DY17" s="153"/>
      <c r="DZ17" s="153"/>
      <c r="EA17" s="153"/>
      <c r="EB17" s="153"/>
      <c r="EC17" s="153"/>
      <c r="ED17" s="153"/>
      <c r="EE17" s="153"/>
      <c r="EF17" s="153"/>
      <c r="EG17" s="153"/>
      <c r="EH17" s="153"/>
      <c r="EI17" s="153"/>
      <c r="EJ17" s="153"/>
      <c r="EK17" s="153"/>
      <c r="EL17" s="153"/>
      <c r="EM17" s="153"/>
      <c r="EN17" s="153"/>
      <c r="EO17" s="153"/>
      <c r="EP17" s="153"/>
      <c r="EQ17" s="153"/>
      <c r="ER17" s="153"/>
      <c r="ES17" s="153"/>
      <c r="ET17" s="153"/>
      <c r="EU17" s="153"/>
      <c r="EV17" s="153"/>
      <c r="EW17" s="153"/>
      <c r="EX17" s="153"/>
      <c r="EY17" s="153"/>
      <c r="EZ17" s="153"/>
      <c r="FA17" s="153"/>
      <c r="FB17" s="153"/>
      <c r="FC17" s="153"/>
      <c r="FD17" s="153"/>
      <c r="FE17" s="153"/>
      <c r="FF17" s="153"/>
      <c r="FG17" s="153"/>
      <c r="FH17" s="153"/>
      <c r="FI17" s="153"/>
      <c r="FJ17" s="153"/>
      <c r="FK17" s="153"/>
      <c r="FL17" s="153"/>
      <c r="FM17" s="153"/>
      <c r="FN17" s="153"/>
      <c r="FO17" s="153"/>
      <c r="FP17" s="153"/>
      <c r="FQ17" s="153"/>
      <c r="FR17" s="153"/>
      <c r="FS17" s="153"/>
      <c r="FT17" s="153"/>
      <c r="FU17" s="153"/>
      <c r="FV17" s="153"/>
      <c r="FW17" s="153"/>
    </row>
    <row r="18" spans="1:179" s="119" customFormat="1" ht="18.75" customHeight="1" x14ac:dyDescent="0.25">
      <c r="A18" s="342" t="s">
        <v>23</v>
      </c>
      <c r="B18" s="263">
        <v>1134</v>
      </c>
      <c r="C18" s="105">
        <v>603</v>
      </c>
      <c r="D18" s="174">
        <v>502</v>
      </c>
      <c r="E18" s="106">
        <v>29</v>
      </c>
      <c r="F18" s="255">
        <v>0</v>
      </c>
      <c r="G18" s="157">
        <v>0</v>
      </c>
      <c r="H18" s="105">
        <v>0</v>
      </c>
      <c r="I18" s="174">
        <v>0</v>
      </c>
      <c r="J18" s="106">
        <v>0</v>
      </c>
      <c r="K18" s="192">
        <v>0</v>
      </c>
      <c r="L18" s="277">
        <v>323</v>
      </c>
      <c r="M18" s="105">
        <v>166</v>
      </c>
      <c r="N18" s="174">
        <v>150</v>
      </c>
      <c r="O18" s="106">
        <v>7</v>
      </c>
      <c r="P18" s="107">
        <v>0</v>
      </c>
      <c r="Q18" s="226">
        <f t="shared" si="0"/>
        <v>0.51393188854489169</v>
      </c>
      <c r="R18" s="158">
        <v>319</v>
      </c>
      <c r="S18" s="105">
        <v>164</v>
      </c>
      <c r="T18" s="174">
        <v>148</v>
      </c>
      <c r="U18" s="106">
        <v>7</v>
      </c>
      <c r="V18" s="255">
        <v>0</v>
      </c>
      <c r="W18" s="159">
        <v>4</v>
      </c>
      <c r="X18" s="96">
        <v>2</v>
      </c>
      <c r="Y18" s="183">
        <v>2</v>
      </c>
      <c r="Z18" s="97">
        <v>0</v>
      </c>
      <c r="AA18" s="219">
        <v>0</v>
      </c>
      <c r="AB18" s="213">
        <f t="shared" si="18"/>
        <v>323</v>
      </c>
      <c r="AC18" s="160">
        <f t="shared" si="8"/>
        <v>166</v>
      </c>
      <c r="AD18" s="160">
        <f t="shared" si="9"/>
        <v>150</v>
      </c>
      <c r="AE18" s="160">
        <f t="shared" si="11"/>
        <v>7</v>
      </c>
      <c r="AF18" s="298">
        <f t="shared" si="12"/>
        <v>0</v>
      </c>
      <c r="AG18" s="292">
        <v>70</v>
      </c>
      <c r="AH18" s="199">
        <v>34</v>
      </c>
      <c r="AI18" s="199">
        <v>35</v>
      </c>
      <c r="AJ18" s="199">
        <v>1</v>
      </c>
      <c r="AK18" s="284">
        <v>0</v>
      </c>
      <c r="AL18" s="159">
        <v>253</v>
      </c>
      <c r="AM18" s="199">
        <v>132</v>
      </c>
      <c r="AN18" s="199">
        <v>115</v>
      </c>
      <c r="AO18" s="199">
        <v>6</v>
      </c>
      <c r="AP18" s="284">
        <v>0</v>
      </c>
      <c r="AQ18" s="112">
        <f t="shared" si="1"/>
        <v>323</v>
      </c>
      <c r="AR18" s="160">
        <f t="shared" si="2"/>
        <v>166</v>
      </c>
      <c r="AS18" s="160">
        <f t="shared" si="3"/>
        <v>150</v>
      </c>
      <c r="AT18" s="160">
        <f t="shared" si="4"/>
        <v>7</v>
      </c>
      <c r="AU18" s="299">
        <f t="shared" si="5"/>
        <v>0</v>
      </c>
      <c r="AV18" s="277">
        <v>2</v>
      </c>
      <c r="AW18" s="105">
        <v>0</v>
      </c>
      <c r="AX18" s="106">
        <v>2</v>
      </c>
      <c r="AY18" s="192">
        <v>0</v>
      </c>
      <c r="AZ18" s="192">
        <v>0</v>
      </c>
      <c r="BA18" s="277">
        <v>22</v>
      </c>
      <c r="BB18" s="105">
        <v>7</v>
      </c>
      <c r="BC18" s="106">
        <v>14</v>
      </c>
      <c r="BD18" s="192">
        <v>1</v>
      </c>
      <c r="BE18" s="255">
        <v>0</v>
      </c>
      <c r="BF18" s="158">
        <v>98</v>
      </c>
      <c r="BG18" s="105">
        <v>46</v>
      </c>
      <c r="BH18" s="106">
        <v>51</v>
      </c>
      <c r="BI18" s="192">
        <v>1</v>
      </c>
      <c r="BJ18" s="192">
        <v>0</v>
      </c>
      <c r="BK18" s="277">
        <v>195</v>
      </c>
      <c r="BL18" s="105">
        <v>111</v>
      </c>
      <c r="BM18" s="106">
        <v>79</v>
      </c>
      <c r="BN18" s="107">
        <v>5</v>
      </c>
      <c r="BO18" s="255">
        <v>0</v>
      </c>
      <c r="BP18" s="159">
        <v>6</v>
      </c>
      <c r="BQ18" s="96">
        <v>2</v>
      </c>
      <c r="BR18" s="97">
        <v>4</v>
      </c>
      <c r="BS18" s="161">
        <v>0</v>
      </c>
      <c r="BT18" s="219">
        <v>0</v>
      </c>
      <c r="BU18" s="303">
        <f t="shared" si="13"/>
        <v>323</v>
      </c>
      <c r="BV18" s="129">
        <f t="shared" si="14"/>
        <v>166</v>
      </c>
      <c r="BW18" s="129">
        <f t="shared" si="15"/>
        <v>150</v>
      </c>
      <c r="BX18" s="130">
        <f t="shared" si="16"/>
        <v>7</v>
      </c>
      <c r="BY18" s="137">
        <f t="shared" si="17"/>
        <v>0</v>
      </c>
      <c r="BZ18" s="277">
        <v>9</v>
      </c>
      <c r="CA18" s="105">
        <v>4</v>
      </c>
      <c r="CB18" s="106">
        <v>5</v>
      </c>
      <c r="CC18" s="107">
        <v>0</v>
      </c>
      <c r="CD18" s="255">
        <v>0</v>
      </c>
      <c r="CE18" s="158">
        <v>4</v>
      </c>
      <c r="CF18" s="105">
        <v>2</v>
      </c>
      <c r="CG18" s="106">
        <v>2</v>
      </c>
      <c r="CH18" s="107">
        <v>0</v>
      </c>
      <c r="CI18" s="192">
        <v>0</v>
      </c>
      <c r="CJ18" s="277">
        <v>10</v>
      </c>
      <c r="CK18" s="163">
        <v>7</v>
      </c>
      <c r="CL18" s="106">
        <v>3</v>
      </c>
      <c r="CM18" s="164">
        <v>0</v>
      </c>
      <c r="CN18" s="314">
        <v>0</v>
      </c>
      <c r="CO18" s="158">
        <v>0</v>
      </c>
      <c r="CP18" s="105">
        <v>0</v>
      </c>
      <c r="CQ18" s="106">
        <v>0</v>
      </c>
      <c r="CR18" s="107">
        <v>0</v>
      </c>
      <c r="CS18" s="255">
        <v>0</v>
      </c>
      <c r="CT18" s="218">
        <v>279</v>
      </c>
      <c r="CU18" s="96">
        <v>143</v>
      </c>
      <c r="CV18" s="97">
        <v>129</v>
      </c>
      <c r="CW18" s="161">
        <v>7</v>
      </c>
      <c r="CX18" s="219">
        <v>0</v>
      </c>
      <c r="CY18" s="159">
        <v>21</v>
      </c>
      <c r="CZ18" s="96">
        <v>10</v>
      </c>
      <c r="DA18" s="97">
        <v>11</v>
      </c>
      <c r="DB18" s="98">
        <v>0</v>
      </c>
      <c r="DC18" s="219">
        <v>0</v>
      </c>
      <c r="DD18" s="165">
        <v>0</v>
      </c>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c r="FJ18" s="118"/>
      <c r="FK18" s="118"/>
      <c r="FL18" s="118"/>
      <c r="FM18" s="118"/>
      <c r="FN18" s="118"/>
      <c r="FO18" s="118"/>
      <c r="FP18" s="118"/>
      <c r="FQ18" s="118"/>
      <c r="FR18" s="118"/>
      <c r="FS18" s="118"/>
      <c r="FT18" s="118"/>
      <c r="FU18" s="118"/>
      <c r="FV18" s="118"/>
      <c r="FW18" s="118"/>
    </row>
    <row r="19" spans="1:179" s="154" customFormat="1" ht="18.75" customHeight="1" x14ac:dyDescent="0.25">
      <c r="A19" s="222" t="s">
        <v>48</v>
      </c>
      <c r="B19" s="262">
        <v>555</v>
      </c>
      <c r="C19" s="145">
        <v>283</v>
      </c>
      <c r="D19" s="175">
        <v>272</v>
      </c>
      <c r="E19" s="146">
        <v>0</v>
      </c>
      <c r="F19" s="193">
        <v>0</v>
      </c>
      <c r="G19" s="339">
        <v>0</v>
      </c>
      <c r="H19" s="340">
        <v>0</v>
      </c>
      <c r="I19" s="340">
        <v>0</v>
      </c>
      <c r="J19" s="340">
        <v>0</v>
      </c>
      <c r="K19" s="341">
        <v>0</v>
      </c>
      <c r="L19" s="215">
        <v>127</v>
      </c>
      <c r="M19" s="138">
        <v>73</v>
      </c>
      <c r="N19" s="173">
        <v>53</v>
      </c>
      <c r="O19" s="142">
        <v>1</v>
      </c>
      <c r="P19" s="143">
        <v>0</v>
      </c>
      <c r="Q19" s="258">
        <f t="shared" si="0"/>
        <v>0.57480314960629919</v>
      </c>
      <c r="R19" s="149">
        <v>125</v>
      </c>
      <c r="S19" s="145">
        <v>73</v>
      </c>
      <c r="T19" s="175">
        <v>51</v>
      </c>
      <c r="U19" s="146">
        <v>1</v>
      </c>
      <c r="V19" s="256">
        <v>0</v>
      </c>
      <c r="W19" s="140">
        <v>2</v>
      </c>
      <c r="X19" s="120">
        <v>0</v>
      </c>
      <c r="Y19" s="184">
        <v>2</v>
      </c>
      <c r="Z19" s="121">
        <v>0</v>
      </c>
      <c r="AA19" s="212">
        <v>0</v>
      </c>
      <c r="AB19" s="215">
        <f t="shared" si="18"/>
        <v>127</v>
      </c>
      <c r="AC19" s="125">
        <f t="shared" si="8"/>
        <v>73</v>
      </c>
      <c r="AD19" s="125">
        <f t="shared" si="9"/>
        <v>53</v>
      </c>
      <c r="AE19" s="125">
        <f t="shared" si="11"/>
        <v>1</v>
      </c>
      <c r="AF19" s="297">
        <f t="shared" si="12"/>
        <v>0</v>
      </c>
      <c r="AG19" s="296">
        <v>10</v>
      </c>
      <c r="AH19" s="203">
        <v>6</v>
      </c>
      <c r="AI19" s="203">
        <v>4</v>
      </c>
      <c r="AJ19" s="203">
        <v>0</v>
      </c>
      <c r="AK19" s="286">
        <v>0</v>
      </c>
      <c r="AL19" s="140">
        <v>117</v>
      </c>
      <c r="AM19" s="203">
        <v>67</v>
      </c>
      <c r="AN19" s="203">
        <v>49</v>
      </c>
      <c r="AO19" s="203">
        <v>1</v>
      </c>
      <c r="AP19" s="286">
        <v>0</v>
      </c>
      <c r="AQ19" s="101">
        <f t="shared" si="1"/>
        <v>127</v>
      </c>
      <c r="AR19" s="125">
        <f t="shared" si="2"/>
        <v>73</v>
      </c>
      <c r="AS19" s="125">
        <f t="shared" si="3"/>
        <v>53</v>
      </c>
      <c r="AT19" s="125">
        <f t="shared" si="4"/>
        <v>1</v>
      </c>
      <c r="AU19" s="243">
        <f t="shared" si="5"/>
        <v>0</v>
      </c>
      <c r="AV19" s="278">
        <v>0</v>
      </c>
      <c r="AW19" s="145">
        <v>0</v>
      </c>
      <c r="AX19" s="146">
        <v>0</v>
      </c>
      <c r="AY19" s="193">
        <v>0</v>
      </c>
      <c r="AZ19" s="193">
        <v>0</v>
      </c>
      <c r="BA19" s="278">
        <v>6</v>
      </c>
      <c r="BB19" s="145">
        <v>3</v>
      </c>
      <c r="BC19" s="146">
        <v>2</v>
      </c>
      <c r="BD19" s="193">
        <v>1</v>
      </c>
      <c r="BE19" s="256">
        <v>0</v>
      </c>
      <c r="BF19" s="149">
        <v>23</v>
      </c>
      <c r="BG19" s="145">
        <v>9</v>
      </c>
      <c r="BH19" s="146">
        <v>14</v>
      </c>
      <c r="BI19" s="193">
        <v>0</v>
      </c>
      <c r="BJ19" s="193">
        <v>0</v>
      </c>
      <c r="BK19" s="278">
        <v>98</v>
      </c>
      <c r="BL19" s="145">
        <v>61</v>
      </c>
      <c r="BM19" s="146">
        <v>37</v>
      </c>
      <c r="BN19" s="147">
        <v>0</v>
      </c>
      <c r="BO19" s="256">
        <v>0</v>
      </c>
      <c r="BP19" s="140">
        <v>0</v>
      </c>
      <c r="BQ19" s="120">
        <v>0</v>
      </c>
      <c r="BR19" s="121">
        <v>0</v>
      </c>
      <c r="BS19" s="150">
        <v>0</v>
      </c>
      <c r="BT19" s="212">
        <v>0</v>
      </c>
      <c r="BU19" s="304">
        <f t="shared" si="13"/>
        <v>127</v>
      </c>
      <c r="BV19" s="131">
        <f t="shared" si="14"/>
        <v>73</v>
      </c>
      <c r="BW19" s="131">
        <f t="shared" si="15"/>
        <v>53</v>
      </c>
      <c r="BX19" s="132">
        <f t="shared" si="16"/>
        <v>1</v>
      </c>
      <c r="BY19" s="141">
        <f t="shared" si="17"/>
        <v>0</v>
      </c>
      <c r="BZ19" s="278">
        <v>0</v>
      </c>
      <c r="CA19" s="145">
        <v>0</v>
      </c>
      <c r="CB19" s="146">
        <v>0</v>
      </c>
      <c r="CC19" s="147">
        <v>0</v>
      </c>
      <c r="CD19" s="256">
        <v>0</v>
      </c>
      <c r="CE19" s="149">
        <v>3</v>
      </c>
      <c r="CF19" s="145">
        <v>1</v>
      </c>
      <c r="CG19" s="146">
        <v>2</v>
      </c>
      <c r="CH19" s="147">
        <v>0</v>
      </c>
      <c r="CI19" s="193">
        <v>0</v>
      </c>
      <c r="CJ19" s="278">
        <v>3</v>
      </c>
      <c r="CK19" s="151">
        <v>2</v>
      </c>
      <c r="CL19" s="146">
        <v>1</v>
      </c>
      <c r="CM19" s="139">
        <v>0</v>
      </c>
      <c r="CN19" s="315">
        <v>0</v>
      </c>
      <c r="CO19" s="149">
        <v>2</v>
      </c>
      <c r="CP19" s="145">
        <v>2</v>
      </c>
      <c r="CQ19" s="146">
        <v>0</v>
      </c>
      <c r="CR19" s="147">
        <v>0</v>
      </c>
      <c r="CS19" s="256">
        <v>0</v>
      </c>
      <c r="CT19" s="217">
        <v>119</v>
      </c>
      <c r="CU19" s="120">
        <v>68</v>
      </c>
      <c r="CV19" s="121">
        <v>50</v>
      </c>
      <c r="CW19" s="150">
        <v>1</v>
      </c>
      <c r="CX19" s="212">
        <v>0</v>
      </c>
      <c r="CY19" s="140">
        <v>0</v>
      </c>
      <c r="CZ19" s="120">
        <v>0</v>
      </c>
      <c r="DA19" s="121">
        <v>0</v>
      </c>
      <c r="DB19" s="122">
        <v>0</v>
      </c>
      <c r="DC19" s="212">
        <v>0</v>
      </c>
      <c r="DD19" s="152">
        <v>0</v>
      </c>
      <c r="DE19" s="153"/>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153"/>
      <c r="EP19" s="153"/>
      <c r="EQ19" s="153"/>
      <c r="ER19" s="153"/>
      <c r="ES19" s="153"/>
      <c r="ET19" s="153"/>
      <c r="EU19" s="153"/>
      <c r="EV19" s="153"/>
      <c r="EW19" s="153"/>
      <c r="EX19" s="153"/>
      <c r="EY19" s="153"/>
      <c r="EZ19" s="153"/>
      <c r="FA19" s="153"/>
      <c r="FB19" s="153"/>
      <c r="FC19" s="153"/>
      <c r="FD19" s="153"/>
      <c r="FE19" s="153"/>
      <c r="FF19" s="153"/>
      <c r="FG19" s="153"/>
      <c r="FH19" s="153"/>
      <c r="FI19" s="153"/>
      <c r="FJ19" s="153"/>
      <c r="FK19" s="153"/>
      <c r="FL19" s="153"/>
      <c r="FM19" s="153"/>
      <c r="FN19" s="153"/>
      <c r="FO19" s="153"/>
      <c r="FP19" s="153"/>
      <c r="FQ19" s="153"/>
      <c r="FR19" s="153"/>
      <c r="FS19" s="153"/>
      <c r="FT19" s="153"/>
      <c r="FU19" s="153"/>
      <c r="FV19" s="153"/>
      <c r="FW19" s="153"/>
    </row>
    <row r="20" spans="1:179" s="119" customFormat="1" ht="18.75" customHeight="1" x14ac:dyDescent="0.25">
      <c r="A20" s="223" t="s">
        <v>24</v>
      </c>
      <c r="B20" s="264">
        <v>94</v>
      </c>
      <c r="C20" s="105">
        <v>54</v>
      </c>
      <c r="D20" s="174">
        <v>40</v>
      </c>
      <c r="E20" s="106">
        <v>0</v>
      </c>
      <c r="F20" s="255">
        <v>0</v>
      </c>
      <c r="G20" s="108">
        <v>79</v>
      </c>
      <c r="H20" s="105">
        <v>45</v>
      </c>
      <c r="I20" s="174">
        <v>34</v>
      </c>
      <c r="J20" s="106">
        <v>0</v>
      </c>
      <c r="K20" s="192">
        <v>0</v>
      </c>
      <c r="L20" s="279">
        <v>44</v>
      </c>
      <c r="M20" s="105">
        <v>27</v>
      </c>
      <c r="N20" s="174">
        <v>17</v>
      </c>
      <c r="O20" s="109">
        <v>0</v>
      </c>
      <c r="P20" s="110">
        <v>0</v>
      </c>
      <c r="Q20" s="226">
        <f t="shared" si="0"/>
        <v>0.61363636363636365</v>
      </c>
      <c r="R20" s="113">
        <v>44</v>
      </c>
      <c r="S20" s="111">
        <v>27</v>
      </c>
      <c r="T20" s="177">
        <v>17</v>
      </c>
      <c r="U20" s="109">
        <v>0</v>
      </c>
      <c r="V20" s="280">
        <v>0</v>
      </c>
      <c r="W20" s="112">
        <v>0</v>
      </c>
      <c r="X20" s="72">
        <v>0</v>
      </c>
      <c r="Y20" s="185">
        <v>0</v>
      </c>
      <c r="Z20" s="73">
        <v>0</v>
      </c>
      <c r="AA20" s="214"/>
      <c r="AB20" s="213">
        <f t="shared" si="18"/>
        <v>44</v>
      </c>
      <c r="AC20" s="160">
        <f t="shared" si="8"/>
        <v>27</v>
      </c>
      <c r="AD20" s="160">
        <f t="shared" si="9"/>
        <v>17</v>
      </c>
      <c r="AE20" s="160">
        <f t="shared" si="11"/>
        <v>0</v>
      </c>
      <c r="AF20" s="298">
        <f t="shared" si="12"/>
        <v>0</v>
      </c>
      <c r="AG20" s="294">
        <v>11</v>
      </c>
      <c r="AH20" s="201">
        <v>5</v>
      </c>
      <c r="AI20" s="201">
        <v>6</v>
      </c>
      <c r="AJ20" s="201">
        <v>0</v>
      </c>
      <c r="AK20" s="240">
        <v>0</v>
      </c>
      <c r="AL20" s="112">
        <v>33</v>
      </c>
      <c r="AM20" s="201">
        <v>22</v>
      </c>
      <c r="AN20" s="201">
        <v>11</v>
      </c>
      <c r="AO20" s="201">
        <v>0</v>
      </c>
      <c r="AP20" s="240">
        <v>0</v>
      </c>
      <c r="AQ20" s="112">
        <f t="shared" si="1"/>
        <v>44</v>
      </c>
      <c r="AR20" s="160">
        <f t="shared" si="2"/>
        <v>27</v>
      </c>
      <c r="AS20" s="160">
        <f t="shared" si="3"/>
        <v>17</v>
      </c>
      <c r="AT20" s="160">
        <f t="shared" si="4"/>
        <v>0</v>
      </c>
      <c r="AU20" s="299">
        <f t="shared" si="5"/>
        <v>0</v>
      </c>
      <c r="AV20" s="239">
        <v>0</v>
      </c>
      <c r="AW20" s="111">
        <v>0</v>
      </c>
      <c r="AX20" s="109">
        <v>0</v>
      </c>
      <c r="AY20" s="194">
        <v>0</v>
      </c>
      <c r="AZ20" s="194">
        <v>0</v>
      </c>
      <c r="BA20" s="239">
        <v>1</v>
      </c>
      <c r="BB20" s="111">
        <v>1</v>
      </c>
      <c r="BC20" s="109">
        <v>0</v>
      </c>
      <c r="BD20" s="194">
        <v>0</v>
      </c>
      <c r="BE20" s="280">
        <v>0</v>
      </c>
      <c r="BF20" s="113">
        <v>12</v>
      </c>
      <c r="BG20" s="111">
        <v>4</v>
      </c>
      <c r="BH20" s="109">
        <v>8</v>
      </c>
      <c r="BI20" s="194">
        <v>0</v>
      </c>
      <c r="BJ20" s="194">
        <v>0</v>
      </c>
      <c r="BK20" s="239">
        <v>30</v>
      </c>
      <c r="BL20" s="111">
        <v>22</v>
      </c>
      <c r="BM20" s="109">
        <v>8</v>
      </c>
      <c r="BN20" s="110">
        <v>0</v>
      </c>
      <c r="BO20" s="280">
        <v>0</v>
      </c>
      <c r="BP20" s="112">
        <v>1</v>
      </c>
      <c r="BQ20" s="72">
        <v>0</v>
      </c>
      <c r="BR20" s="73">
        <v>1</v>
      </c>
      <c r="BS20" s="116">
        <v>0</v>
      </c>
      <c r="BT20" s="214">
        <v>0</v>
      </c>
      <c r="BU20" s="303">
        <f t="shared" si="13"/>
        <v>44</v>
      </c>
      <c r="BV20" s="129">
        <f t="shared" si="14"/>
        <v>27</v>
      </c>
      <c r="BW20" s="129">
        <f t="shared" si="15"/>
        <v>17</v>
      </c>
      <c r="BX20" s="130">
        <f t="shared" si="16"/>
        <v>0</v>
      </c>
      <c r="BY20" s="137">
        <f t="shared" si="17"/>
        <v>0</v>
      </c>
      <c r="BZ20" s="239">
        <v>0</v>
      </c>
      <c r="CA20" s="111">
        <v>0</v>
      </c>
      <c r="CB20" s="109">
        <v>0</v>
      </c>
      <c r="CC20" s="110">
        <v>0</v>
      </c>
      <c r="CD20" s="280">
        <v>0</v>
      </c>
      <c r="CE20" s="113">
        <v>0</v>
      </c>
      <c r="CF20" s="111">
        <v>0</v>
      </c>
      <c r="CG20" s="109">
        <v>0</v>
      </c>
      <c r="CH20" s="110">
        <v>0</v>
      </c>
      <c r="CI20" s="194">
        <v>0</v>
      </c>
      <c r="CJ20" s="239">
        <v>0</v>
      </c>
      <c r="CK20" s="114">
        <v>0</v>
      </c>
      <c r="CL20" s="109">
        <v>0</v>
      </c>
      <c r="CM20" s="115">
        <v>0</v>
      </c>
      <c r="CN20" s="316">
        <v>0</v>
      </c>
      <c r="CO20" s="113">
        <v>1</v>
      </c>
      <c r="CP20" s="111">
        <v>1</v>
      </c>
      <c r="CQ20" s="109">
        <v>0</v>
      </c>
      <c r="CR20" s="110">
        <v>0</v>
      </c>
      <c r="CS20" s="280">
        <v>0</v>
      </c>
      <c r="CT20" s="213">
        <v>43</v>
      </c>
      <c r="CU20" s="72">
        <v>26</v>
      </c>
      <c r="CV20" s="73">
        <v>17</v>
      </c>
      <c r="CW20" s="116">
        <v>0</v>
      </c>
      <c r="CX20" s="214">
        <v>0</v>
      </c>
      <c r="CY20" s="112">
        <v>0</v>
      </c>
      <c r="CZ20" s="72">
        <v>0</v>
      </c>
      <c r="DA20" s="73">
        <v>0</v>
      </c>
      <c r="DB20" s="74">
        <v>0</v>
      </c>
      <c r="DC20" s="214">
        <v>0</v>
      </c>
      <c r="DD20" s="117">
        <v>0</v>
      </c>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8"/>
      <c r="FG20" s="118"/>
      <c r="FH20" s="118"/>
      <c r="FI20" s="118"/>
      <c r="FJ20" s="118"/>
      <c r="FK20" s="118"/>
      <c r="FL20" s="118"/>
      <c r="FM20" s="118"/>
      <c r="FN20" s="118"/>
      <c r="FO20" s="118"/>
      <c r="FP20" s="118"/>
      <c r="FQ20" s="118"/>
      <c r="FR20" s="118"/>
      <c r="FS20" s="118"/>
      <c r="FT20" s="118"/>
      <c r="FU20" s="118"/>
      <c r="FV20" s="118"/>
      <c r="FW20" s="118"/>
    </row>
    <row r="21" spans="1:179" s="20" customFormat="1" ht="18.75" customHeight="1" x14ac:dyDescent="0.25">
      <c r="A21" s="334" t="s">
        <v>25</v>
      </c>
      <c r="B21" s="261">
        <v>1318</v>
      </c>
      <c r="C21" s="36">
        <v>770</v>
      </c>
      <c r="D21" s="171">
        <v>529</v>
      </c>
      <c r="E21" s="37">
        <v>19</v>
      </c>
      <c r="F21" s="253">
        <v>0</v>
      </c>
      <c r="G21" s="26">
        <v>908</v>
      </c>
      <c r="H21" s="36">
        <v>528</v>
      </c>
      <c r="I21" s="171">
        <v>362</v>
      </c>
      <c r="J21" s="37">
        <v>18</v>
      </c>
      <c r="K21" s="189">
        <v>0</v>
      </c>
      <c r="L21" s="275">
        <v>368</v>
      </c>
      <c r="M21" s="36">
        <v>203</v>
      </c>
      <c r="N21" s="171">
        <v>147</v>
      </c>
      <c r="O21" s="37">
        <v>18</v>
      </c>
      <c r="P21" s="38">
        <v>0</v>
      </c>
      <c r="Q21" s="258">
        <f t="shared" si="0"/>
        <v>0.55163043478260865</v>
      </c>
      <c r="R21" s="44">
        <v>353</v>
      </c>
      <c r="S21" s="36">
        <v>195</v>
      </c>
      <c r="T21" s="171">
        <v>140</v>
      </c>
      <c r="U21" s="37">
        <v>18</v>
      </c>
      <c r="V21" s="253">
        <v>0</v>
      </c>
      <c r="W21" s="12">
        <v>15</v>
      </c>
      <c r="X21" s="51">
        <v>8</v>
      </c>
      <c r="Y21" s="180">
        <v>7</v>
      </c>
      <c r="Z21" s="52">
        <v>0</v>
      </c>
      <c r="AA21" s="276">
        <v>0</v>
      </c>
      <c r="AB21" s="215">
        <f t="shared" si="18"/>
        <v>368</v>
      </c>
      <c r="AC21" s="125">
        <f t="shared" si="8"/>
        <v>203</v>
      </c>
      <c r="AD21" s="125">
        <f t="shared" si="9"/>
        <v>147</v>
      </c>
      <c r="AE21" s="125">
        <f t="shared" si="11"/>
        <v>18</v>
      </c>
      <c r="AF21" s="297">
        <f t="shared" si="12"/>
        <v>0</v>
      </c>
      <c r="AG21" s="293">
        <v>142</v>
      </c>
      <c r="AH21" s="200">
        <v>74</v>
      </c>
      <c r="AI21" s="200">
        <v>63</v>
      </c>
      <c r="AJ21" s="200">
        <v>5</v>
      </c>
      <c r="AK21" s="285">
        <v>0</v>
      </c>
      <c r="AL21" s="12">
        <v>226</v>
      </c>
      <c r="AM21" s="200">
        <v>129</v>
      </c>
      <c r="AN21" s="200">
        <v>84</v>
      </c>
      <c r="AO21" s="200">
        <v>13</v>
      </c>
      <c r="AP21" s="285">
        <v>0</v>
      </c>
      <c r="AQ21" s="101">
        <f t="shared" si="1"/>
        <v>368</v>
      </c>
      <c r="AR21" s="125">
        <f t="shared" si="2"/>
        <v>203</v>
      </c>
      <c r="AS21" s="125">
        <f t="shared" si="3"/>
        <v>147</v>
      </c>
      <c r="AT21" s="125">
        <f t="shared" si="4"/>
        <v>18</v>
      </c>
      <c r="AU21" s="243">
        <f t="shared" si="5"/>
        <v>0</v>
      </c>
      <c r="AV21" s="275">
        <v>3</v>
      </c>
      <c r="AW21" s="36">
        <v>2</v>
      </c>
      <c r="AX21" s="37">
        <v>1</v>
      </c>
      <c r="AY21" s="189">
        <v>0</v>
      </c>
      <c r="AZ21" s="189">
        <v>0</v>
      </c>
      <c r="BA21" s="275">
        <v>33</v>
      </c>
      <c r="BB21" s="36">
        <v>14</v>
      </c>
      <c r="BC21" s="37">
        <v>19</v>
      </c>
      <c r="BD21" s="189">
        <v>0</v>
      </c>
      <c r="BE21" s="253">
        <v>0</v>
      </c>
      <c r="BF21" s="44">
        <v>153</v>
      </c>
      <c r="BG21" s="36">
        <v>82</v>
      </c>
      <c r="BH21" s="37">
        <v>60</v>
      </c>
      <c r="BI21" s="189">
        <v>11</v>
      </c>
      <c r="BJ21" s="189">
        <v>0</v>
      </c>
      <c r="BK21" s="275">
        <v>174</v>
      </c>
      <c r="BL21" s="36">
        <v>103</v>
      </c>
      <c r="BM21" s="37">
        <v>65</v>
      </c>
      <c r="BN21" s="38">
        <v>6</v>
      </c>
      <c r="BO21" s="253">
        <v>0</v>
      </c>
      <c r="BP21" s="12">
        <v>5</v>
      </c>
      <c r="BQ21" s="51">
        <v>2</v>
      </c>
      <c r="BR21" s="52">
        <v>2</v>
      </c>
      <c r="BS21" s="60">
        <v>1</v>
      </c>
      <c r="BT21" s="276"/>
      <c r="BU21" s="304">
        <f t="shared" si="13"/>
        <v>368</v>
      </c>
      <c r="BV21" s="131">
        <f t="shared" si="14"/>
        <v>203</v>
      </c>
      <c r="BW21" s="131">
        <f t="shared" si="15"/>
        <v>147</v>
      </c>
      <c r="BX21" s="132">
        <f t="shared" si="16"/>
        <v>18</v>
      </c>
      <c r="BY21" s="141">
        <f>AZ21+BE21+BJ21+BO21+BT21</f>
        <v>0</v>
      </c>
      <c r="BZ21" s="317">
        <v>2</v>
      </c>
      <c r="CA21" s="36">
        <v>1</v>
      </c>
      <c r="CB21" s="37">
        <v>1</v>
      </c>
      <c r="CC21" s="38">
        <v>0</v>
      </c>
      <c r="CD21" s="253">
        <v>0</v>
      </c>
      <c r="CE21" s="44">
        <v>6</v>
      </c>
      <c r="CF21" s="36">
        <v>3</v>
      </c>
      <c r="CG21" s="37">
        <v>1</v>
      </c>
      <c r="CH21" s="38">
        <v>2</v>
      </c>
      <c r="CI21" s="189">
        <v>0</v>
      </c>
      <c r="CJ21" s="275">
        <v>3</v>
      </c>
      <c r="CK21" s="11">
        <v>1</v>
      </c>
      <c r="CL21" s="37">
        <v>2</v>
      </c>
      <c r="CM21" s="10">
        <v>0</v>
      </c>
      <c r="CN21" s="311">
        <v>0</v>
      </c>
      <c r="CO21" s="44">
        <v>8</v>
      </c>
      <c r="CP21" s="36">
        <v>3</v>
      </c>
      <c r="CQ21" s="37">
        <v>5</v>
      </c>
      <c r="CR21" s="38">
        <v>0</v>
      </c>
      <c r="CS21" s="253">
        <v>0</v>
      </c>
      <c r="CT21" s="227">
        <v>349</v>
      </c>
      <c r="CU21" s="51">
        <v>195</v>
      </c>
      <c r="CV21" s="52">
        <v>138</v>
      </c>
      <c r="CW21" s="60">
        <v>16</v>
      </c>
      <c r="CX21" s="276">
        <v>0</v>
      </c>
      <c r="CY21" s="12">
        <v>0</v>
      </c>
      <c r="CZ21" s="51">
        <v>0</v>
      </c>
      <c r="DA21" s="52">
        <v>0</v>
      </c>
      <c r="DB21" s="53">
        <v>0</v>
      </c>
      <c r="DC21" s="276">
        <v>0</v>
      </c>
      <c r="DD21" s="86">
        <v>0</v>
      </c>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row>
    <row r="22" spans="1:179" s="119" customFormat="1" ht="18.75" customHeight="1" x14ac:dyDescent="0.25">
      <c r="A22" s="223" t="s">
        <v>26</v>
      </c>
      <c r="B22" s="263">
        <v>338</v>
      </c>
      <c r="C22" s="111">
        <v>203</v>
      </c>
      <c r="D22" s="177">
        <v>132</v>
      </c>
      <c r="E22" s="109">
        <v>3</v>
      </c>
      <c r="F22" s="280">
        <v>0</v>
      </c>
      <c r="G22" s="157">
        <v>0</v>
      </c>
      <c r="H22" s="111">
        <v>0</v>
      </c>
      <c r="I22" s="177">
        <v>0</v>
      </c>
      <c r="J22" s="109">
        <v>0</v>
      </c>
      <c r="K22" s="194">
        <v>0</v>
      </c>
      <c r="L22" s="239">
        <v>130</v>
      </c>
      <c r="M22" s="111">
        <v>82</v>
      </c>
      <c r="N22" s="177">
        <v>45</v>
      </c>
      <c r="O22" s="109">
        <v>3</v>
      </c>
      <c r="P22" s="110">
        <v>0</v>
      </c>
      <c r="Q22" s="226">
        <f t="shared" si="0"/>
        <v>0.63076923076923075</v>
      </c>
      <c r="R22" s="113">
        <v>116</v>
      </c>
      <c r="S22" s="111">
        <v>71</v>
      </c>
      <c r="T22" s="177">
        <v>43</v>
      </c>
      <c r="U22" s="109">
        <v>2</v>
      </c>
      <c r="V22" s="280">
        <v>0</v>
      </c>
      <c r="W22" s="112">
        <v>14</v>
      </c>
      <c r="X22" s="72">
        <v>11</v>
      </c>
      <c r="Y22" s="185">
        <v>2</v>
      </c>
      <c r="Z22" s="73">
        <v>1</v>
      </c>
      <c r="AA22" s="214">
        <v>0</v>
      </c>
      <c r="AB22" s="213">
        <f t="shared" si="18"/>
        <v>130</v>
      </c>
      <c r="AC22" s="160">
        <f t="shared" si="8"/>
        <v>82</v>
      </c>
      <c r="AD22" s="160">
        <f t="shared" si="9"/>
        <v>45</v>
      </c>
      <c r="AE22" s="160">
        <f t="shared" si="11"/>
        <v>3</v>
      </c>
      <c r="AF22" s="298">
        <f t="shared" si="12"/>
        <v>0</v>
      </c>
      <c r="AG22" s="294">
        <v>45</v>
      </c>
      <c r="AH22" s="201">
        <v>29</v>
      </c>
      <c r="AI22" s="201">
        <v>15</v>
      </c>
      <c r="AJ22" s="201">
        <v>1</v>
      </c>
      <c r="AK22" s="240">
        <v>0</v>
      </c>
      <c r="AL22" s="112">
        <v>85</v>
      </c>
      <c r="AM22" s="201">
        <v>53</v>
      </c>
      <c r="AN22" s="201">
        <v>30</v>
      </c>
      <c r="AO22" s="201">
        <v>2</v>
      </c>
      <c r="AP22" s="240">
        <v>0</v>
      </c>
      <c r="AQ22" s="112">
        <f t="shared" si="1"/>
        <v>130</v>
      </c>
      <c r="AR22" s="160">
        <f t="shared" si="2"/>
        <v>82</v>
      </c>
      <c r="AS22" s="160">
        <f t="shared" si="3"/>
        <v>45</v>
      </c>
      <c r="AT22" s="160">
        <f t="shared" si="4"/>
        <v>3</v>
      </c>
      <c r="AU22" s="299">
        <f t="shared" si="5"/>
        <v>0</v>
      </c>
      <c r="AV22" s="239">
        <v>3</v>
      </c>
      <c r="AW22" s="111">
        <v>1</v>
      </c>
      <c r="AX22" s="109">
        <v>2</v>
      </c>
      <c r="AY22" s="194">
        <v>0</v>
      </c>
      <c r="AZ22" s="194">
        <v>0</v>
      </c>
      <c r="BA22" s="239">
        <v>13</v>
      </c>
      <c r="BB22" s="111">
        <v>11</v>
      </c>
      <c r="BC22" s="109">
        <v>1</v>
      </c>
      <c r="BD22" s="194">
        <v>1</v>
      </c>
      <c r="BE22" s="280">
        <v>0</v>
      </c>
      <c r="BF22" s="113">
        <v>64</v>
      </c>
      <c r="BG22" s="111">
        <v>38</v>
      </c>
      <c r="BH22" s="109">
        <v>25</v>
      </c>
      <c r="BI22" s="194">
        <v>1</v>
      </c>
      <c r="BJ22" s="194">
        <v>0</v>
      </c>
      <c r="BK22" s="239">
        <v>49</v>
      </c>
      <c r="BL22" s="111">
        <v>31</v>
      </c>
      <c r="BM22" s="109">
        <v>17</v>
      </c>
      <c r="BN22" s="110">
        <v>1</v>
      </c>
      <c r="BO22" s="280">
        <v>0</v>
      </c>
      <c r="BP22" s="112">
        <v>1</v>
      </c>
      <c r="BQ22" s="72">
        <v>1</v>
      </c>
      <c r="BR22" s="73">
        <v>0</v>
      </c>
      <c r="BS22" s="116">
        <v>0</v>
      </c>
      <c r="BT22" s="214">
        <v>0</v>
      </c>
      <c r="BU22" s="332">
        <f t="shared" si="13"/>
        <v>130</v>
      </c>
      <c r="BV22" s="333">
        <f t="shared" si="14"/>
        <v>82</v>
      </c>
      <c r="BW22" s="333">
        <f t="shared" si="15"/>
        <v>45</v>
      </c>
      <c r="BX22" s="162">
        <f t="shared" si="16"/>
        <v>3</v>
      </c>
      <c r="BY22" s="166">
        <f t="shared" si="17"/>
        <v>0</v>
      </c>
      <c r="BZ22" s="239">
        <v>7</v>
      </c>
      <c r="CA22" s="111">
        <v>2</v>
      </c>
      <c r="CB22" s="109">
        <v>5</v>
      </c>
      <c r="CC22" s="110">
        <v>0</v>
      </c>
      <c r="CD22" s="280">
        <v>0</v>
      </c>
      <c r="CE22" s="113">
        <v>5</v>
      </c>
      <c r="CF22" s="111">
        <v>4</v>
      </c>
      <c r="CG22" s="109">
        <v>1</v>
      </c>
      <c r="CH22" s="110">
        <v>0</v>
      </c>
      <c r="CI22" s="194">
        <v>0</v>
      </c>
      <c r="CJ22" s="239">
        <v>5</v>
      </c>
      <c r="CK22" s="114">
        <v>1</v>
      </c>
      <c r="CL22" s="109">
        <v>4</v>
      </c>
      <c r="CM22" s="115">
        <v>0</v>
      </c>
      <c r="CN22" s="316">
        <v>0</v>
      </c>
      <c r="CO22" s="113">
        <v>1</v>
      </c>
      <c r="CP22" s="111">
        <v>1</v>
      </c>
      <c r="CQ22" s="109">
        <v>0</v>
      </c>
      <c r="CR22" s="110">
        <v>0</v>
      </c>
      <c r="CS22" s="280">
        <v>0</v>
      </c>
      <c r="CT22" s="213">
        <v>91</v>
      </c>
      <c r="CU22" s="72">
        <v>60</v>
      </c>
      <c r="CV22" s="73">
        <v>30</v>
      </c>
      <c r="CW22" s="116">
        <v>1</v>
      </c>
      <c r="CX22" s="214">
        <v>0</v>
      </c>
      <c r="CY22" s="112">
        <v>21</v>
      </c>
      <c r="CZ22" s="72">
        <v>14</v>
      </c>
      <c r="DA22" s="73">
        <v>5</v>
      </c>
      <c r="DB22" s="74">
        <v>2</v>
      </c>
      <c r="DC22" s="214">
        <v>0</v>
      </c>
      <c r="DD22" s="117">
        <v>0</v>
      </c>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c r="FJ22" s="118"/>
      <c r="FK22" s="118"/>
      <c r="FL22" s="118"/>
      <c r="FM22" s="118"/>
      <c r="FN22" s="118"/>
      <c r="FO22" s="118"/>
      <c r="FP22" s="118"/>
      <c r="FQ22" s="118"/>
      <c r="FR22" s="118"/>
      <c r="FS22" s="118"/>
      <c r="FT22" s="118"/>
      <c r="FU22" s="118"/>
      <c r="FV22" s="118"/>
      <c r="FW22" s="118"/>
    </row>
    <row r="23" spans="1:179" s="27" customFormat="1" ht="18.75" customHeight="1" x14ac:dyDescent="0.25">
      <c r="A23" s="248" t="s">
        <v>49</v>
      </c>
      <c r="B23" s="261">
        <v>839</v>
      </c>
      <c r="C23" s="36">
        <v>578</v>
      </c>
      <c r="D23" s="171">
        <v>257</v>
      </c>
      <c r="E23" s="37">
        <v>4</v>
      </c>
      <c r="F23" s="253">
        <v>0</v>
      </c>
      <c r="G23" s="26">
        <v>771</v>
      </c>
      <c r="H23" s="36">
        <v>440</v>
      </c>
      <c r="I23" s="171">
        <v>329</v>
      </c>
      <c r="J23" s="37">
        <v>2</v>
      </c>
      <c r="K23" s="189">
        <v>0</v>
      </c>
      <c r="L23" s="275">
        <v>177</v>
      </c>
      <c r="M23" s="36">
        <v>118</v>
      </c>
      <c r="N23" s="171">
        <v>55</v>
      </c>
      <c r="O23" s="37">
        <v>4</v>
      </c>
      <c r="P23" s="38">
        <v>0</v>
      </c>
      <c r="Q23" s="258">
        <f t="shared" si="0"/>
        <v>0.66666666666666663</v>
      </c>
      <c r="R23" s="44">
        <v>176</v>
      </c>
      <c r="S23" s="36">
        <v>117</v>
      </c>
      <c r="T23" s="171">
        <v>55</v>
      </c>
      <c r="U23" s="37">
        <v>4</v>
      </c>
      <c r="V23" s="253">
        <v>0</v>
      </c>
      <c r="W23" s="12">
        <v>1</v>
      </c>
      <c r="X23" s="51">
        <v>1</v>
      </c>
      <c r="Y23" s="180">
        <v>0</v>
      </c>
      <c r="Z23" s="52">
        <v>0</v>
      </c>
      <c r="AA23" s="276">
        <v>0</v>
      </c>
      <c r="AB23" s="215">
        <f t="shared" si="18"/>
        <v>177</v>
      </c>
      <c r="AC23" s="125">
        <f t="shared" si="8"/>
        <v>118</v>
      </c>
      <c r="AD23" s="125">
        <f t="shared" si="9"/>
        <v>55</v>
      </c>
      <c r="AE23" s="125">
        <f t="shared" si="11"/>
        <v>4</v>
      </c>
      <c r="AF23" s="297">
        <f t="shared" si="12"/>
        <v>0</v>
      </c>
      <c r="AG23" s="295">
        <v>17</v>
      </c>
      <c r="AH23" s="202">
        <v>6</v>
      </c>
      <c r="AI23" s="202">
        <v>10</v>
      </c>
      <c r="AJ23" s="202">
        <v>1</v>
      </c>
      <c r="AK23" s="233">
        <v>0</v>
      </c>
      <c r="AL23" s="101">
        <v>160</v>
      </c>
      <c r="AM23" s="202">
        <v>112</v>
      </c>
      <c r="AN23" s="202">
        <v>45</v>
      </c>
      <c r="AO23" s="202">
        <v>3</v>
      </c>
      <c r="AP23" s="233">
        <v>0</v>
      </c>
      <c r="AQ23" s="101">
        <f t="shared" si="1"/>
        <v>177</v>
      </c>
      <c r="AR23" s="125">
        <f t="shared" si="2"/>
        <v>118</v>
      </c>
      <c r="AS23" s="125">
        <f t="shared" si="3"/>
        <v>55</v>
      </c>
      <c r="AT23" s="125">
        <f t="shared" si="4"/>
        <v>4</v>
      </c>
      <c r="AU23" s="243">
        <f t="shared" si="5"/>
        <v>0</v>
      </c>
      <c r="AV23" s="275">
        <v>0</v>
      </c>
      <c r="AW23" s="36">
        <v>0</v>
      </c>
      <c r="AX23" s="37">
        <v>0</v>
      </c>
      <c r="AY23" s="189">
        <v>0</v>
      </c>
      <c r="AZ23" s="189">
        <v>0</v>
      </c>
      <c r="BA23" s="275">
        <v>2</v>
      </c>
      <c r="BB23" s="36">
        <v>0</v>
      </c>
      <c r="BC23" s="37">
        <v>2</v>
      </c>
      <c r="BD23" s="189">
        <v>0</v>
      </c>
      <c r="BE23" s="253">
        <v>0</v>
      </c>
      <c r="BF23" s="44">
        <v>27</v>
      </c>
      <c r="BG23" s="36">
        <v>17</v>
      </c>
      <c r="BH23" s="37">
        <v>9</v>
      </c>
      <c r="BI23" s="189">
        <v>1</v>
      </c>
      <c r="BJ23" s="189">
        <v>0</v>
      </c>
      <c r="BK23" s="275">
        <v>148</v>
      </c>
      <c r="BL23" s="36">
        <v>101</v>
      </c>
      <c r="BM23" s="37">
        <v>44</v>
      </c>
      <c r="BN23" s="38">
        <v>3</v>
      </c>
      <c r="BO23" s="253">
        <v>0</v>
      </c>
      <c r="BP23" s="12">
        <v>0</v>
      </c>
      <c r="BQ23" s="51">
        <v>0</v>
      </c>
      <c r="BR23" s="52">
        <v>0</v>
      </c>
      <c r="BS23" s="60">
        <v>0</v>
      </c>
      <c r="BT23" s="276">
        <v>0</v>
      </c>
      <c r="BU23" s="304">
        <f t="shared" si="13"/>
        <v>177</v>
      </c>
      <c r="BV23" s="131">
        <f t="shared" si="14"/>
        <v>118</v>
      </c>
      <c r="BW23" s="131">
        <f t="shared" si="15"/>
        <v>55</v>
      </c>
      <c r="BX23" s="132">
        <f t="shared" si="16"/>
        <v>4</v>
      </c>
      <c r="BY23" s="141">
        <f t="shared" si="17"/>
        <v>0</v>
      </c>
      <c r="BZ23" s="275">
        <v>0</v>
      </c>
      <c r="CA23" s="36">
        <v>0</v>
      </c>
      <c r="CB23" s="37">
        <v>0</v>
      </c>
      <c r="CC23" s="38">
        <v>0</v>
      </c>
      <c r="CD23" s="253">
        <v>0</v>
      </c>
      <c r="CE23" s="44">
        <v>0</v>
      </c>
      <c r="CF23" s="36">
        <v>0</v>
      </c>
      <c r="CG23" s="37">
        <v>0</v>
      </c>
      <c r="CH23" s="38">
        <v>0</v>
      </c>
      <c r="CI23" s="189">
        <v>0</v>
      </c>
      <c r="CJ23" s="275">
        <v>1</v>
      </c>
      <c r="CK23" s="11">
        <v>0</v>
      </c>
      <c r="CL23" s="37">
        <v>1</v>
      </c>
      <c r="CM23" s="10">
        <v>0</v>
      </c>
      <c r="CN23" s="311">
        <v>0</v>
      </c>
      <c r="CO23" s="44">
        <v>4</v>
      </c>
      <c r="CP23" s="36">
        <v>2</v>
      </c>
      <c r="CQ23" s="37">
        <v>2</v>
      </c>
      <c r="CR23" s="38">
        <v>0</v>
      </c>
      <c r="CS23" s="253">
        <v>0</v>
      </c>
      <c r="CT23" s="227">
        <v>172</v>
      </c>
      <c r="CU23" s="51">
        <v>116</v>
      </c>
      <c r="CV23" s="52">
        <v>52</v>
      </c>
      <c r="CW23" s="60">
        <v>4</v>
      </c>
      <c r="CX23" s="276">
        <v>0</v>
      </c>
      <c r="CY23" s="12">
        <v>0</v>
      </c>
      <c r="CZ23" s="51">
        <v>0</v>
      </c>
      <c r="DA23" s="52">
        <v>0</v>
      </c>
      <c r="DB23" s="53">
        <v>0</v>
      </c>
      <c r="DC23" s="276">
        <v>0</v>
      </c>
      <c r="DD23" s="86">
        <v>0</v>
      </c>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row>
    <row r="24" spans="1:179" s="27" customFormat="1" ht="18.75" customHeight="1" x14ac:dyDescent="0.25">
      <c r="A24" s="223" t="s">
        <v>53</v>
      </c>
      <c r="B24" s="263">
        <v>30</v>
      </c>
      <c r="C24" s="111">
        <v>24</v>
      </c>
      <c r="D24" s="177">
        <v>6</v>
      </c>
      <c r="E24" s="109">
        <v>0</v>
      </c>
      <c r="F24" s="280">
        <v>0</v>
      </c>
      <c r="G24" s="157">
        <v>24</v>
      </c>
      <c r="H24" s="111">
        <v>20</v>
      </c>
      <c r="I24" s="177">
        <v>4</v>
      </c>
      <c r="J24" s="109">
        <v>0</v>
      </c>
      <c r="K24" s="194">
        <v>0</v>
      </c>
      <c r="L24" s="239">
        <v>3</v>
      </c>
      <c r="M24" s="111">
        <v>3</v>
      </c>
      <c r="N24" s="177">
        <v>0</v>
      </c>
      <c r="O24" s="109">
        <v>0</v>
      </c>
      <c r="P24" s="110">
        <v>0</v>
      </c>
      <c r="Q24" s="226">
        <f t="shared" si="0"/>
        <v>1</v>
      </c>
      <c r="R24" s="113">
        <v>3</v>
      </c>
      <c r="S24" s="111">
        <v>3</v>
      </c>
      <c r="T24" s="177">
        <v>0</v>
      </c>
      <c r="U24" s="109">
        <v>0</v>
      </c>
      <c r="V24" s="280">
        <v>0</v>
      </c>
      <c r="W24" s="112">
        <v>0</v>
      </c>
      <c r="X24" s="72">
        <v>0</v>
      </c>
      <c r="Y24" s="185">
        <v>0</v>
      </c>
      <c r="Z24" s="73">
        <v>0</v>
      </c>
      <c r="AA24" s="214">
        <v>0</v>
      </c>
      <c r="AB24" s="213">
        <f t="shared" si="18"/>
        <v>3</v>
      </c>
      <c r="AC24" s="160">
        <f t="shared" si="8"/>
        <v>3</v>
      </c>
      <c r="AD24" s="160">
        <f t="shared" si="9"/>
        <v>0</v>
      </c>
      <c r="AE24" s="160">
        <f t="shared" si="11"/>
        <v>0</v>
      </c>
      <c r="AF24" s="298">
        <f t="shared" si="12"/>
        <v>0</v>
      </c>
      <c r="AG24" s="294">
        <v>0</v>
      </c>
      <c r="AH24" s="201">
        <v>0</v>
      </c>
      <c r="AI24" s="201">
        <v>0</v>
      </c>
      <c r="AJ24" s="201">
        <v>0</v>
      </c>
      <c r="AK24" s="240">
        <v>0</v>
      </c>
      <c r="AL24" s="112">
        <v>3</v>
      </c>
      <c r="AM24" s="201">
        <v>3</v>
      </c>
      <c r="AN24" s="201">
        <v>0</v>
      </c>
      <c r="AO24" s="201">
        <v>0</v>
      </c>
      <c r="AP24" s="240">
        <v>0</v>
      </c>
      <c r="AQ24" s="112">
        <f t="shared" si="1"/>
        <v>3</v>
      </c>
      <c r="AR24" s="160">
        <f t="shared" si="2"/>
        <v>3</v>
      </c>
      <c r="AS24" s="160">
        <f t="shared" si="3"/>
        <v>0</v>
      </c>
      <c r="AT24" s="160">
        <f t="shared" si="4"/>
        <v>0</v>
      </c>
      <c r="AU24" s="299">
        <f t="shared" si="5"/>
        <v>0</v>
      </c>
      <c r="AV24" s="343">
        <v>0</v>
      </c>
      <c r="AW24" s="111">
        <v>0</v>
      </c>
      <c r="AX24" s="109">
        <v>0</v>
      </c>
      <c r="AY24" s="194">
        <v>0</v>
      </c>
      <c r="AZ24" s="194">
        <v>0</v>
      </c>
      <c r="BA24" s="343">
        <v>0</v>
      </c>
      <c r="BB24" s="111">
        <v>0</v>
      </c>
      <c r="BC24" s="109">
        <v>0</v>
      </c>
      <c r="BD24" s="194">
        <v>0</v>
      </c>
      <c r="BE24" s="280">
        <v>0</v>
      </c>
      <c r="BF24" s="344">
        <v>0</v>
      </c>
      <c r="BG24" s="111">
        <v>0</v>
      </c>
      <c r="BH24" s="109">
        <v>0</v>
      </c>
      <c r="BI24" s="194">
        <v>0</v>
      </c>
      <c r="BJ24" s="194">
        <v>0</v>
      </c>
      <c r="BK24" s="343">
        <v>3</v>
      </c>
      <c r="BL24" s="111">
        <v>3</v>
      </c>
      <c r="BM24" s="109">
        <v>0</v>
      </c>
      <c r="BN24" s="110">
        <v>0</v>
      </c>
      <c r="BO24" s="280">
        <v>0</v>
      </c>
      <c r="BP24" s="345">
        <v>0</v>
      </c>
      <c r="BQ24" s="346">
        <v>0</v>
      </c>
      <c r="BR24" s="347">
        <v>0</v>
      </c>
      <c r="BS24" s="348">
        <v>0</v>
      </c>
      <c r="BT24" s="349">
        <v>0</v>
      </c>
      <c r="BU24" s="332">
        <f t="shared" si="13"/>
        <v>3</v>
      </c>
      <c r="BV24" s="333">
        <f t="shared" si="14"/>
        <v>3</v>
      </c>
      <c r="BW24" s="333">
        <f t="shared" si="15"/>
        <v>0</v>
      </c>
      <c r="BX24" s="162">
        <f t="shared" si="16"/>
        <v>0</v>
      </c>
      <c r="BY24" s="166">
        <f t="shared" si="17"/>
        <v>0</v>
      </c>
      <c r="BZ24" s="239">
        <v>0</v>
      </c>
      <c r="CA24" s="111">
        <v>0</v>
      </c>
      <c r="CB24" s="109">
        <v>0</v>
      </c>
      <c r="CC24" s="110">
        <v>0</v>
      </c>
      <c r="CD24" s="280">
        <v>0</v>
      </c>
      <c r="CE24" s="113">
        <v>0</v>
      </c>
      <c r="CF24" s="111">
        <v>0</v>
      </c>
      <c r="CG24" s="109">
        <v>0</v>
      </c>
      <c r="CH24" s="110">
        <v>0</v>
      </c>
      <c r="CI24" s="194">
        <v>0</v>
      </c>
      <c r="CJ24" s="239">
        <v>0</v>
      </c>
      <c r="CK24" s="114">
        <v>0</v>
      </c>
      <c r="CL24" s="109">
        <v>0</v>
      </c>
      <c r="CM24" s="115">
        <v>0</v>
      </c>
      <c r="CN24" s="316">
        <v>0</v>
      </c>
      <c r="CO24" s="344">
        <v>0</v>
      </c>
      <c r="CP24" s="111">
        <v>0</v>
      </c>
      <c r="CQ24" s="109">
        <v>0</v>
      </c>
      <c r="CR24" s="110">
        <v>0</v>
      </c>
      <c r="CS24" s="280">
        <v>0</v>
      </c>
      <c r="CT24" s="213">
        <v>3</v>
      </c>
      <c r="CU24" s="346">
        <v>3</v>
      </c>
      <c r="CV24" s="347">
        <v>0</v>
      </c>
      <c r="CW24" s="348">
        <v>0</v>
      </c>
      <c r="CX24" s="349">
        <v>0</v>
      </c>
      <c r="CY24" s="345">
        <v>0</v>
      </c>
      <c r="CZ24" s="346">
        <v>0</v>
      </c>
      <c r="DA24" s="347">
        <v>0</v>
      </c>
      <c r="DB24" s="350">
        <v>0</v>
      </c>
      <c r="DC24" s="349">
        <v>0</v>
      </c>
      <c r="DD24" s="351">
        <v>3</v>
      </c>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row>
    <row r="25" spans="1:179" s="28" customFormat="1" ht="18.75" customHeight="1" x14ac:dyDescent="0.25">
      <c r="A25" s="334" t="s">
        <v>27</v>
      </c>
      <c r="B25" s="352">
        <v>378</v>
      </c>
      <c r="C25" s="353">
        <v>105</v>
      </c>
      <c r="D25" s="354">
        <v>47</v>
      </c>
      <c r="E25" s="355">
        <v>0</v>
      </c>
      <c r="F25" s="356">
        <v>226</v>
      </c>
      <c r="G25" s="357">
        <v>63</v>
      </c>
      <c r="H25" s="353">
        <v>44</v>
      </c>
      <c r="I25" s="354">
        <v>19</v>
      </c>
      <c r="J25" s="355">
        <v>0</v>
      </c>
      <c r="K25" s="358">
        <v>0</v>
      </c>
      <c r="L25" s="359">
        <v>131</v>
      </c>
      <c r="M25" s="353">
        <v>80</v>
      </c>
      <c r="N25" s="354">
        <v>48</v>
      </c>
      <c r="O25" s="355">
        <v>3</v>
      </c>
      <c r="P25" s="360">
        <v>0</v>
      </c>
      <c r="Q25" s="361">
        <f t="shared" si="0"/>
        <v>0.61068702290076338</v>
      </c>
      <c r="R25" s="244">
        <v>122</v>
      </c>
      <c r="S25" s="353">
        <v>73</v>
      </c>
      <c r="T25" s="354">
        <v>46</v>
      </c>
      <c r="U25" s="355">
        <v>3</v>
      </c>
      <c r="V25" s="356">
        <v>0</v>
      </c>
      <c r="W25" s="245">
        <v>9</v>
      </c>
      <c r="X25" s="362">
        <v>7</v>
      </c>
      <c r="Y25" s="363">
        <v>2</v>
      </c>
      <c r="Z25" s="364">
        <v>0</v>
      </c>
      <c r="AA25" s="365">
        <v>0</v>
      </c>
      <c r="AB25" s="366">
        <f t="shared" si="18"/>
        <v>131</v>
      </c>
      <c r="AC25" s="367">
        <f t="shared" si="8"/>
        <v>80</v>
      </c>
      <c r="AD25" s="367">
        <f t="shared" si="9"/>
        <v>48</v>
      </c>
      <c r="AE25" s="367">
        <f t="shared" si="11"/>
        <v>3</v>
      </c>
      <c r="AF25" s="368">
        <f t="shared" si="12"/>
        <v>0</v>
      </c>
      <c r="AG25" s="369">
        <v>42</v>
      </c>
      <c r="AH25" s="370">
        <v>25</v>
      </c>
      <c r="AI25" s="370">
        <v>16</v>
      </c>
      <c r="AJ25" s="370">
        <v>1</v>
      </c>
      <c r="AK25" s="371">
        <v>0</v>
      </c>
      <c r="AL25" s="245">
        <v>89</v>
      </c>
      <c r="AM25" s="370">
        <v>55</v>
      </c>
      <c r="AN25" s="370">
        <v>32</v>
      </c>
      <c r="AO25" s="370">
        <v>2</v>
      </c>
      <c r="AP25" s="371">
        <v>0</v>
      </c>
      <c r="AQ25" s="245">
        <f t="shared" si="1"/>
        <v>131</v>
      </c>
      <c r="AR25" s="367">
        <f t="shared" si="2"/>
        <v>80</v>
      </c>
      <c r="AS25" s="367">
        <f t="shared" si="3"/>
        <v>48</v>
      </c>
      <c r="AT25" s="367">
        <f t="shared" si="4"/>
        <v>3</v>
      </c>
      <c r="AU25" s="321">
        <f t="shared" si="5"/>
        <v>0</v>
      </c>
      <c r="AV25" s="372">
        <v>5</v>
      </c>
      <c r="AW25" s="353">
        <v>1</v>
      </c>
      <c r="AX25" s="355">
        <v>4</v>
      </c>
      <c r="AY25" s="358">
        <v>0</v>
      </c>
      <c r="AZ25" s="358">
        <v>0</v>
      </c>
      <c r="BA25" s="372">
        <v>6</v>
      </c>
      <c r="BB25" s="353">
        <v>3</v>
      </c>
      <c r="BC25" s="355">
        <v>3</v>
      </c>
      <c r="BD25" s="358">
        <v>0</v>
      </c>
      <c r="BE25" s="356">
        <v>0</v>
      </c>
      <c r="BF25" s="373">
        <v>52</v>
      </c>
      <c r="BG25" s="353">
        <v>35</v>
      </c>
      <c r="BH25" s="355">
        <v>16</v>
      </c>
      <c r="BI25" s="358">
        <v>1</v>
      </c>
      <c r="BJ25" s="358">
        <v>0</v>
      </c>
      <c r="BK25" s="372">
        <v>68</v>
      </c>
      <c r="BL25" s="353">
        <v>41</v>
      </c>
      <c r="BM25" s="355">
        <v>25</v>
      </c>
      <c r="BN25" s="360">
        <v>2</v>
      </c>
      <c r="BO25" s="356">
        <v>0</v>
      </c>
      <c r="BP25" s="374">
        <v>0</v>
      </c>
      <c r="BQ25" s="375">
        <v>0</v>
      </c>
      <c r="BR25" s="376">
        <v>0</v>
      </c>
      <c r="BS25" s="377">
        <v>0</v>
      </c>
      <c r="BT25" s="378">
        <v>0</v>
      </c>
      <c r="BU25" s="379">
        <f>AV25+BA25+BF25+BK25+BP25</f>
        <v>131</v>
      </c>
      <c r="BV25" s="380">
        <f t="shared" si="14"/>
        <v>80</v>
      </c>
      <c r="BW25" s="380">
        <f t="shared" si="15"/>
        <v>48</v>
      </c>
      <c r="BX25" s="381">
        <f t="shared" si="16"/>
        <v>3</v>
      </c>
      <c r="BY25" s="382">
        <f t="shared" si="17"/>
        <v>0</v>
      </c>
      <c r="BZ25" s="359">
        <v>1</v>
      </c>
      <c r="CA25" s="353">
        <v>1</v>
      </c>
      <c r="CB25" s="355">
        <v>0</v>
      </c>
      <c r="CC25" s="360">
        <v>0</v>
      </c>
      <c r="CD25" s="356">
        <v>0</v>
      </c>
      <c r="CE25" s="244">
        <v>1</v>
      </c>
      <c r="CF25" s="353">
        <v>0</v>
      </c>
      <c r="CG25" s="355">
        <v>1</v>
      </c>
      <c r="CH25" s="360">
        <v>0</v>
      </c>
      <c r="CI25" s="358">
        <v>0</v>
      </c>
      <c r="CJ25" s="359">
        <v>3</v>
      </c>
      <c r="CK25" s="383">
        <v>0</v>
      </c>
      <c r="CL25" s="355">
        <v>3</v>
      </c>
      <c r="CM25" s="384">
        <v>0</v>
      </c>
      <c r="CN25" s="385">
        <v>0</v>
      </c>
      <c r="CO25" s="373">
        <v>0</v>
      </c>
      <c r="CP25" s="353">
        <v>0</v>
      </c>
      <c r="CQ25" s="355">
        <v>0</v>
      </c>
      <c r="CR25" s="360">
        <v>0</v>
      </c>
      <c r="CS25" s="356">
        <v>0</v>
      </c>
      <c r="CT25" s="366">
        <v>126</v>
      </c>
      <c r="CU25" s="375">
        <v>79</v>
      </c>
      <c r="CV25" s="376">
        <v>44</v>
      </c>
      <c r="CW25" s="377">
        <v>3</v>
      </c>
      <c r="CX25" s="378">
        <v>0</v>
      </c>
      <c r="CY25" s="374">
        <v>0</v>
      </c>
      <c r="CZ25" s="375">
        <v>0</v>
      </c>
      <c r="DA25" s="376">
        <v>0</v>
      </c>
      <c r="DB25" s="386">
        <v>0</v>
      </c>
      <c r="DC25" s="378">
        <v>0</v>
      </c>
      <c r="DD25" s="387">
        <v>0</v>
      </c>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row>
    <row r="26" spans="1:179" s="136" customFormat="1" ht="18.75" customHeight="1" thickBot="1" x14ac:dyDescent="0.3">
      <c r="A26" s="250" t="s">
        <v>0</v>
      </c>
      <c r="B26" s="265">
        <f>SUM(B9:B25)</f>
        <v>10840</v>
      </c>
      <c r="C26" s="266">
        <f t="shared" ref="C26:P26" si="19">SUM(C9:C25)</f>
        <v>6362</v>
      </c>
      <c r="D26" s="266">
        <f>SUM(D9:D25)</f>
        <v>4028</v>
      </c>
      <c r="E26" s="267">
        <f>SUM(E9:E25)</f>
        <v>167</v>
      </c>
      <c r="F26" s="268">
        <f t="shared" si="19"/>
        <v>283</v>
      </c>
      <c r="G26" s="269">
        <f t="shared" si="19"/>
        <v>6694</v>
      </c>
      <c r="H26" s="266">
        <f t="shared" si="19"/>
        <v>4070</v>
      </c>
      <c r="I26" s="266">
        <f t="shared" si="19"/>
        <v>2512</v>
      </c>
      <c r="J26" s="267">
        <f t="shared" si="19"/>
        <v>103</v>
      </c>
      <c r="K26" s="271">
        <f t="shared" si="19"/>
        <v>9</v>
      </c>
      <c r="L26" s="327">
        <f t="shared" si="19"/>
        <v>3232</v>
      </c>
      <c r="M26" s="328">
        <f t="shared" si="19"/>
        <v>1933</v>
      </c>
      <c r="N26" s="328">
        <f t="shared" si="19"/>
        <v>1229</v>
      </c>
      <c r="O26" s="329">
        <f t="shared" si="19"/>
        <v>69</v>
      </c>
      <c r="P26" s="330">
        <f t="shared" si="19"/>
        <v>1</v>
      </c>
      <c r="Q26" s="331">
        <f t="shared" si="0"/>
        <v>0.59808168316831678</v>
      </c>
      <c r="R26" s="326">
        <f t="shared" ref="R26:BE26" si="20">SUM(R9:R25)</f>
        <v>2969</v>
      </c>
      <c r="S26" s="266">
        <f t="shared" si="20"/>
        <v>1768</v>
      </c>
      <c r="T26" s="266">
        <f t="shared" si="20"/>
        <v>1136</v>
      </c>
      <c r="U26" s="267">
        <f t="shared" si="20"/>
        <v>64</v>
      </c>
      <c r="V26" s="268">
        <f t="shared" si="20"/>
        <v>1</v>
      </c>
      <c r="W26" s="224">
        <f t="shared" si="20"/>
        <v>263</v>
      </c>
      <c r="X26" s="220">
        <f t="shared" si="20"/>
        <v>165</v>
      </c>
      <c r="Y26" s="220">
        <f t="shared" si="20"/>
        <v>93</v>
      </c>
      <c r="Z26" s="231">
        <f t="shared" si="20"/>
        <v>5</v>
      </c>
      <c r="AA26" s="235">
        <f t="shared" si="20"/>
        <v>0</v>
      </c>
      <c r="AB26" s="322">
        <f t="shared" ref="AB26:AF26" si="21">SUM(AB9:AB25)</f>
        <v>3232</v>
      </c>
      <c r="AC26" s="323">
        <f t="shared" si="21"/>
        <v>1933</v>
      </c>
      <c r="AD26" s="324">
        <f t="shared" si="21"/>
        <v>1229</v>
      </c>
      <c r="AE26" s="324">
        <f t="shared" si="21"/>
        <v>69</v>
      </c>
      <c r="AF26" s="325">
        <f t="shared" si="21"/>
        <v>1</v>
      </c>
      <c r="AG26" s="289">
        <f t="shared" ref="AG26:AP26" si="22">SUM(AG9:AG25)</f>
        <v>905</v>
      </c>
      <c r="AH26" s="288">
        <f t="shared" si="22"/>
        <v>543</v>
      </c>
      <c r="AI26" s="288">
        <f t="shared" si="22"/>
        <v>345</v>
      </c>
      <c r="AJ26" s="288">
        <f t="shared" si="22"/>
        <v>17</v>
      </c>
      <c r="AK26" s="221">
        <f t="shared" si="22"/>
        <v>0</v>
      </c>
      <c r="AL26" s="289">
        <f t="shared" si="22"/>
        <v>2327</v>
      </c>
      <c r="AM26" s="290">
        <f t="shared" si="22"/>
        <v>1390</v>
      </c>
      <c r="AN26" s="290">
        <f t="shared" si="22"/>
        <v>884</v>
      </c>
      <c r="AO26" s="290">
        <f t="shared" si="22"/>
        <v>52</v>
      </c>
      <c r="AP26" s="242">
        <f t="shared" si="22"/>
        <v>1</v>
      </c>
      <c r="AQ26" s="197">
        <f t="shared" ref="AQ26:AV26" si="23">SUM(AQ9:AQ25)</f>
        <v>3232</v>
      </c>
      <c r="AR26" s="195">
        <f t="shared" si="23"/>
        <v>1933</v>
      </c>
      <c r="AS26" s="196">
        <f t="shared" si="23"/>
        <v>1229</v>
      </c>
      <c r="AT26" s="196">
        <f t="shared" si="23"/>
        <v>69</v>
      </c>
      <c r="AU26" s="300">
        <f t="shared" si="23"/>
        <v>1</v>
      </c>
      <c r="AV26" s="265">
        <f t="shared" si="23"/>
        <v>23</v>
      </c>
      <c r="AW26" s="266">
        <f t="shared" si="20"/>
        <v>9</v>
      </c>
      <c r="AX26" s="267">
        <f>SUM(AX9:AX25)</f>
        <v>14</v>
      </c>
      <c r="AY26" s="267">
        <f>SUM(AY9:AY25)</f>
        <v>0</v>
      </c>
      <c r="AZ26" s="271">
        <f>SUM(AZ9:AZ25)</f>
        <v>0</v>
      </c>
      <c r="BA26" s="265">
        <f t="shared" si="20"/>
        <v>150</v>
      </c>
      <c r="BB26" s="266">
        <f t="shared" si="20"/>
        <v>69</v>
      </c>
      <c r="BC26" s="267">
        <f t="shared" si="20"/>
        <v>78</v>
      </c>
      <c r="BD26" s="267">
        <f t="shared" si="20"/>
        <v>3</v>
      </c>
      <c r="BE26" s="268">
        <f t="shared" si="20"/>
        <v>0</v>
      </c>
      <c r="BF26" s="269">
        <f t="shared" ref="BF26:BV26" si="24">SUM(BF9:BF25)</f>
        <v>850</v>
      </c>
      <c r="BG26" s="266">
        <f t="shared" si="24"/>
        <v>461</v>
      </c>
      <c r="BH26" s="267">
        <f t="shared" si="24"/>
        <v>363</v>
      </c>
      <c r="BI26" s="267">
        <f t="shared" si="24"/>
        <v>26</v>
      </c>
      <c r="BJ26" s="271">
        <f t="shared" si="24"/>
        <v>0</v>
      </c>
      <c r="BK26" s="265">
        <f t="shared" si="24"/>
        <v>2089</v>
      </c>
      <c r="BL26" s="266">
        <f t="shared" si="24"/>
        <v>1322</v>
      </c>
      <c r="BM26" s="267">
        <f t="shared" si="24"/>
        <v>728</v>
      </c>
      <c r="BN26" s="267">
        <f t="shared" si="24"/>
        <v>38</v>
      </c>
      <c r="BO26" s="268">
        <f t="shared" si="24"/>
        <v>1</v>
      </c>
      <c r="BP26" s="224">
        <f t="shared" si="24"/>
        <v>120</v>
      </c>
      <c r="BQ26" s="220">
        <f t="shared" si="24"/>
        <v>72</v>
      </c>
      <c r="BR26" s="231">
        <f>SUM(BR9:BR25)</f>
        <v>46</v>
      </c>
      <c r="BS26" s="231">
        <f t="shared" ref="BS26:BT26" si="25">SUM(BS9:BS25)</f>
        <v>2</v>
      </c>
      <c r="BT26" s="235">
        <f t="shared" si="25"/>
        <v>0</v>
      </c>
      <c r="BU26" s="305">
        <f>SUM(BU9:BU25)</f>
        <v>3232</v>
      </c>
      <c r="BV26" s="287">
        <f t="shared" si="24"/>
        <v>1933</v>
      </c>
      <c r="BW26" s="287">
        <f>SUM(BW9:BW25)</f>
        <v>1229</v>
      </c>
      <c r="BX26" s="287">
        <f t="shared" ref="BX26:BY26" si="26">SUM(BX9:BX25)</f>
        <v>69</v>
      </c>
      <c r="BY26" s="307">
        <f t="shared" si="26"/>
        <v>1</v>
      </c>
      <c r="BZ26" s="265">
        <f>SUM(BZ9:BZ25)</f>
        <v>35</v>
      </c>
      <c r="CA26" s="266">
        <f>SUM(CA9:CA25)</f>
        <v>14</v>
      </c>
      <c r="CB26" s="266">
        <f t="shared" ref="CB26:DC26" si="27">SUM(CB9:CB25)</f>
        <v>21</v>
      </c>
      <c r="CC26" s="266">
        <f t="shared" si="27"/>
        <v>0</v>
      </c>
      <c r="CD26" s="221">
        <f t="shared" si="27"/>
        <v>0</v>
      </c>
      <c r="CE26" s="318">
        <f t="shared" si="27"/>
        <v>42</v>
      </c>
      <c r="CF26" s="266">
        <f t="shared" si="27"/>
        <v>24</v>
      </c>
      <c r="CG26" s="266">
        <f t="shared" si="27"/>
        <v>16</v>
      </c>
      <c r="CH26" s="266">
        <f t="shared" si="27"/>
        <v>2</v>
      </c>
      <c r="CI26" s="225">
        <f t="shared" si="27"/>
        <v>0</v>
      </c>
      <c r="CJ26" s="319">
        <f t="shared" si="27"/>
        <v>39</v>
      </c>
      <c r="CK26" s="266">
        <f t="shared" si="27"/>
        <v>20</v>
      </c>
      <c r="CL26" s="266">
        <f t="shared" si="27"/>
        <v>19</v>
      </c>
      <c r="CM26" s="266">
        <f t="shared" si="27"/>
        <v>0</v>
      </c>
      <c r="CN26" s="221">
        <f t="shared" si="27"/>
        <v>0</v>
      </c>
      <c r="CO26" s="318">
        <f t="shared" si="27"/>
        <v>32</v>
      </c>
      <c r="CP26" s="266">
        <f t="shared" si="27"/>
        <v>18</v>
      </c>
      <c r="CQ26" s="266">
        <f t="shared" si="27"/>
        <v>13</v>
      </c>
      <c r="CR26" s="266">
        <f t="shared" si="27"/>
        <v>1</v>
      </c>
      <c r="CS26" s="221">
        <f t="shared" si="27"/>
        <v>0</v>
      </c>
      <c r="CT26" s="319">
        <f t="shared" si="27"/>
        <v>2691</v>
      </c>
      <c r="CU26" s="266">
        <f t="shared" si="27"/>
        <v>1624</v>
      </c>
      <c r="CV26" s="266">
        <f t="shared" si="27"/>
        <v>1007</v>
      </c>
      <c r="CW26" s="266">
        <f t="shared" si="27"/>
        <v>60</v>
      </c>
      <c r="CX26" s="221">
        <f t="shared" si="27"/>
        <v>0</v>
      </c>
      <c r="CY26" s="319">
        <f t="shared" si="27"/>
        <v>393</v>
      </c>
      <c r="CZ26" s="266">
        <f t="shared" si="27"/>
        <v>233</v>
      </c>
      <c r="DA26" s="266">
        <f t="shared" si="27"/>
        <v>153</v>
      </c>
      <c r="DB26" s="266">
        <f t="shared" si="27"/>
        <v>6</v>
      </c>
      <c r="DC26" s="221">
        <f t="shared" si="27"/>
        <v>1</v>
      </c>
      <c r="DD26" s="265">
        <f>SUM(DD9:DD25)</f>
        <v>3</v>
      </c>
      <c r="DE26" s="135"/>
      <c r="DF26" s="135"/>
      <c r="DG26" s="135"/>
      <c r="DH26" s="135"/>
      <c r="DI26" s="135"/>
      <c r="DJ26" s="135"/>
      <c r="DK26" s="135"/>
      <c r="DL26" s="135"/>
      <c r="DM26" s="135"/>
      <c r="DN26" s="135"/>
      <c r="DO26" s="135"/>
      <c r="DP26" s="135"/>
      <c r="DQ26" s="135"/>
      <c r="DR26" s="135"/>
      <c r="DS26" s="135"/>
      <c r="DT26" s="135"/>
      <c r="DU26" s="135"/>
      <c r="DV26" s="135"/>
      <c r="DW26" s="135"/>
      <c r="DX26" s="135"/>
      <c r="DY26" s="135"/>
      <c r="DZ26" s="135"/>
      <c r="EA26" s="135"/>
      <c r="EB26" s="135"/>
      <c r="EC26" s="135"/>
      <c r="ED26" s="135"/>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row>
    <row r="27" spans="1:179" s="94" customFormat="1" ht="18.75" customHeight="1" x14ac:dyDescent="0.2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393" t="s">
        <v>57</v>
      </c>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row>
    <row r="28" spans="1:179" s="94" customFormat="1" ht="18.75" customHeight="1" x14ac:dyDescent="0.25">
      <c r="A28" s="71"/>
      <c r="B28" s="95"/>
      <c r="C28" s="95"/>
      <c r="D28" s="95"/>
      <c r="E28" s="95"/>
      <c r="F28" s="95"/>
      <c r="G28" s="335"/>
      <c r="H28" s="335"/>
      <c r="I28" s="335"/>
      <c r="J28" s="335"/>
      <c r="K28" s="335"/>
      <c r="L28" s="335"/>
      <c r="M28" s="335"/>
      <c r="N28" s="335"/>
      <c r="O28" s="33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394"/>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row>
    <row r="29" spans="1:179" s="94" customFormat="1" ht="18.75" customHeight="1" x14ac:dyDescent="0.25">
      <c r="A29" s="71"/>
      <c r="B29" s="95"/>
      <c r="C29" s="95"/>
      <c r="D29" s="95"/>
      <c r="E29" s="95"/>
      <c r="F29" s="95"/>
      <c r="G29" s="95"/>
      <c r="H29" s="95"/>
      <c r="I29" s="95"/>
      <c r="J29" s="95"/>
      <c r="K29" s="95"/>
      <c r="L29" s="95"/>
      <c r="M29" s="95"/>
      <c r="N29" s="95"/>
      <c r="O29" s="95"/>
      <c r="P29" s="95"/>
      <c r="Q29" s="92"/>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394"/>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row>
    <row r="30" spans="1:179" s="65" customFormat="1" ht="18.75" customHeight="1" x14ac:dyDescent="0.2">
      <c r="B30" s="388" t="s">
        <v>40</v>
      </c>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66"/>
      <c r="AT30" s="167"/>
      <c r="BB30" s="67"/>
      <c r="BC30" s="67"/>
      <c r="BD30" s="67"/>
      <c r="BG30" s="67"/>
      <c r="BH30" s="67"/>
      <c r="BI30" s="67"/>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row>
    <row r="31" spans="1:179" s="65" customFormat="1" ht="18.75" customHeight="1" x14ac:dyDescent="0.2">
      <c r="B31" s="388" t="s">
        <v>45</v>
      </c>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69"/>
      <c r="AS31" s="69"/>
      <c r="AT31" s="69"/>
      <c r="BB31" s="67"/>
      <c r="BC31" s="67"/>
      <c r="BD31" s="67"/>
      <c r="BG31" s="67"/>
      <c r="BH31" s="67"/>
      <c r="BI31" s="67"/>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row>
    <row r="32" spans="1:179" s="65" customFormat="1" ht="18.75" customHeight="1" x14ac:dyDescent="0.2">
      <c r="B32" s="388" t="s">
        <v>43</v>
      </c>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66"/>
      <c r="AO32" s="167"/>
      <c r="AP32" s="70"/>
      <c r="AQ32" s="70"/>
      <c r="AR32" s="69"/>
      <c r="AS32" s="69"/>
      <c r="AT32" s="69"/>
      <c r="BB32" s="67"/>
      <c r="BC32" s="67"/>
      <c r="BD32" s="67"/>
      <c r="BG32" s="67"/>
      <c r="BH32" s="67"/>
      <c r="BI32" s="67"/>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row>
    <row r="33" spans="2:179" s="65" customFormat="1" ht="18.75" customHeight="1" x14ac:dyDescent="0.2">
      <c r="B33" s="388" t="s">
        <v>41</v>
      </c>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69"/>
      <c r="AR33" s="69"/>
      <c r="AS33" s="69"/>
      <c r="AT33" s="69"/>
      <c r="BB33" s="67"/>
      <c r="BC33" s="67"/>
      <c r="BD33" s="67"/>
      <c r="BG33" s="67"/>
      <c r="BH33" s="67"/>
      <c r="BI33" s="67"/>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row>
    <row r="34" spans="2:179" s="65" customFormat="1" ht="18.75" customHeight="1" x14ac:dyDescent="0.2">
      <c r="B34" s="389" t="s">
        <v>42</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69"/>
      <c r="AR34" s="69"/>
      <c r="AS34" s="69"/>
      <c r="AT34" s="69"/>
      <c r="BB34" s="67"/>
      <c r="BC34" s="67"/>
      <c r="BD34" s="67"/>
      <c r="BG34" s="67"/>
      <c r="BH34" s="67"/>
      <c r="BI34" s="67"/>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row>
    <row r="35" spans="2:179" ht="18.75" customHeight="1" x14ac:dyDescent="0.25"/>
    <row r="36" spans="2:179" ht="18.75" customHeight="1" x14ac:dyDescent="0.25"/>
    <row r="37" spans="2:179" ht="18.75" customHeight="1" x14ac:dyDescent="0.25"/>
    <row r="38" spans="2:179" ht="18.75" customHeight="1" x14ac:dyDescent="0.25"/>
    <row r="39" spans="2:179" ht="18.75" customHeight="1" x14ac:dyDescent="0.25"/>
    <row r="40" spans="2:179" ht="18.75" customHeight="1" x14ac:dyDescent="0.25"/>
    <row r="41" spans="2:179" ht="18.75" customHeight="1" x14ac:dyDescent="0.25"/>
    <row r="42" spans="2:179" ht="18.75" customHeight="1" x14ac:dyDescent="0.25"/>
    <row r="43" spans="2:179" ht="18.75" customHeight="1" x14ac:dyDescent="0.25"/>
    <row r="44" spans="2:179" ht="18.75" customHeight="1" x14ac:dyDescent="0.25"/>
  </sheetData>
  <mergeCells count="33">
    <mergeCell ref="A1:M1"/>
    <mergeCell ref="AB7:AF7"/>
    <mergeCell ref="AB6:AP6"/>
    <mergeCell ref="BK7:BO7"/>
    <mergeCell ref="AQ7:AU7"/>
    <mergeCell ref="AV7:AZ7"/>
    <mergeCell ref="AQ6:BT6"/>
    <mergeCell ref="G7:K7"/>
    <mergeCell ref="CE7:CI7"/>
    <mergeCell ref="BU7:BY7"/>
    <mergeCell ref="DD27:DD29"/>
    <mergeCell ref="B30:AR30"/>
    <mergeCell ref="BU6:DC6"/>
    <mergeCell ref="B6:K6"/>
    <mergeCell ref="CT7:CX7"/>
    <mergeCell ref="CY7:DC7"/>
    <mergeCell ref="CJ7:CN7"/>
    <mergeCell ref="L6:AA6"/>
    <mergeCell ref="W7:AA7"/>
    <mergeCell ref="AG7:AK7"/>
    <mergeCell ref="AL7:AP7"/>
    <mergeCell ref="CO7:CS7"/>
    <mergeCell ref="BP7:BT7"/>
    <mergeCell ref="B7:F7"/>
    <mergeCell ref="B31:AQ31"/>
    <mergeCell ref="B32:AM32"/>
    <mergeCell ref="B33:AP33"/>
    <mergeCell ref="B34:AP34"/>
    <mergeCell ref="BZ7:CD7"/>
    <mergeCell ref="BA7:BE7"/>
    <mergeCell ref="L7:Q7"/>
    <mergeCell ref="R7:V7"/>
    <mergeCell ref="BF7:BJ7"/>
  </mergeCells>
  <phoneticPr fontId="0" type="noConversion"/>
  <pageMargins left="0.31496062992125984" right="0.31496062992125984"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Statistik 1</vt:lpstr>
      <vt:lpstr>'Statistik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2021-04-20T07:04:21Z</cp:lastPrinted>
  <dcterms:created xsi:type="dcterms:W3CDTF">2011-04-12T09:44:43Z</dcterms:created>
  <dcterms:modified xsi:type="dcterms:W3CDTF">2024-04-26T08:36:21Z</dcterms:modified>
</cp:coreProperties>
</file>